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62" activeTab="0"/>
  </bookViews>
  <sheets>
    <sheet name="JSZB2016GK 收入支出决算总表（公开）" sheetId="1" r:id="rId1"/>
    <sheet name="SRB2016 收入决算表（公开）" sheetId="2" r:id="rId2"/>
    <sheet name="ZCB2016 支出决算表（公开）" sheetId="3" r:id="rId3"/>
    <sheet name="BKBZB2016 财政拨款收入支出决算总表（公开）" sheetId="4" r:id="rId4"/>
    <sheet name="YBYSBKB2016 一般公共预算财政拨款支出决算表（公开）" sheetId="5" r:id="rId5"/>
    <sheet name="YBYSZCMXB2016 一般公共预算财政拨款基本支出决算表" sheetId="6" r:id="rId6"/>
    <sheet name="ZFXJJBKB2016 政府性基金预算财政拨款收入支出决算表" sheetId="7" r:id="rId7"/>
    <sheet name="JSSG2016 “三公”经费公共预算财政拨款支出决算表（公开" sheetId="8" r:id="rId8"/>
  </sheets>
  <externalReferences>
    <externalReference r:id="rId11"/>
  </externalReferences>
  <definedNames/>
  <calcPr fullCalcOnLoad="1"/>
</workbook>
</file>

<file path=xl/sharedStrings.xml><?xml version="1.0" encoding="utf-8"?>
<sst xmlns="http://schemas.openxmlformats.org/spreadsheetml/2006/main" count="759" uniqueCount="404">
  <si>
    <t>收入支出决算总表（公开）</t>
  </si>
  <si>
    <t>编制单位：天津市滨海新区商务委员会</t>
  </si>
  <si>
    <t>2016年</t>
  </si>
  <si>
    <t>金额单位：万元</t>
  </si>
  <si>
    <t>收入</t>
  </si>
  <si>
    <t>支出</t>
  </si>
  <si>
    <t>项    目</t>
  </si>
  <si>
    <t>行次</t>
  </si>
  <si>
    <t>决算数</t>
  </si>
  <si>
    <t>栏    次</t>
  </si>
  <si>
    <t>1</t>
  </si>
  <si>
    <t>2</t>
  </si>
  <si>
    <t>一、财政拨款收入</t>
  </si>
  <si>
    <t>一、一般公共服务支出</t>
  </si>
  <si>
    <t>30</t>
  </si>
  <si>
    <t>　　其中：政府性基金预算财政拨款</t>
  </si>
  <si>
    <t>31</t>
  </si>
  <si>
    <t>二、上级补助收入</t>
  </si>
  <si>
    <t>3</t>
  </si>
  <si>
    <t>32</t>
  </si>
  <si>
    <t>三、事业收入</t>
  </si>
  <si>
    <t>4</t>
  </si>
  <si>
    <t>33</t>
  </si>
  <si>
    <t>四、经营收入</t>
  </si>
  <si>
    <t>5</t>
  </si>
  <si>
    <t>34</t>
  </si>
  <si>
    <t>五、附属单位上缴收入</t>
  </si>
  <si>
    <t>6</t>
  </si>
  <si>
    <t>35</t>
  </si>
  <si>
    <t>六、其他收入</t>
  </si>
  <si>
    <t>7</t>
  </si>
  <si>
    <t>36</t>
  </si>
  <si>
    <t>8</t>
  </si>
  <si>
    <t>37</t>
  </si>
  <si>
    <t>9</t>
  </si>
  <si>
    <t>38</t>
  </si>
  <si>
    <t>10</t>
  </si>
  <si>
    <t>39</t>
  </si>
  <si>
    <t>11</t>
  </si>
  <si>
    <t>40</t>
  </si>
  <si>
    <t>12</t>
  </si>
  <si>
    <t>41</t>
  </si>
  <si>
    <t>13</t>
  </si>
  <si>
    <t>42</t>
  </si>
  <si>
    <t>14</t>
  </si>
  <si>
    <t>43</t>
  </si>
  <si>
    <t>15</t>
  </si>
  <si>
    <t>44</t>
  </si>
  <si>
    <t>16</t>
  </si>
  <si>
    <t>45</t>
  </si>
  <si>
    <t>17</t>
  </si>
  <si>
    <t>46</t>
  </si>
  <si>
    <t>18</t>
  </si>
  <si>
    <t>47</t>
  </si>
  <si>
    <t>19</t>
  </si>
  <si>
    <t>48</t>
  </si>
  <si>
    <t>20</t>
  </si>
  <si>
    <t>49</t>
  </si>
  <si>
    <t>21</t>
  </si>
  <si>
    <t>50</t>
  </si>
  <si>
    <t>22</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</si>
  <si>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</si>
  <si>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</si>
  <si>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</si>
  <si>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</si>
  <si>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</si>
  <si>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</si>
  <si>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</si>
  <si>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</si>
  <si>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</si>
  <si>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</si>
  <si>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 xml:space="preserve">         其中：财政拨款结转和结余</t>
  </si>
  <si>
    <t>27</t>
  </si>
  <si>
    <t xml:space="preserve">               其他结转和结余</t>
  </si>
  <si>
    <t>28</t>
  </si>
  <si>
    <t>合计</t>
  </si>
  <si>
    <t>29</t>
  </si>
  <si>
    <t>注：本表反映部门本年度的总收支和年末结转结余情况。</t>
  </si>
  <si>
    <t>收入决算表（公开）</t>
  </si>
  <si>
    <t>财政拨款收入</t>
  </si>
  <si>
    <t>上级补助收入</t>
  </si>
  <si>
    <t>事业收入</t>
  </si>
  <si>
    <t>经营收入</t>
  </si>
  <si>
    <t>附属单位上缴收入</t>
  </si>
  <si>
    <t>其他收入</t>
  </si>
  <si>
    <t>功能分类科目编码</t>
  </si>
  <si>
    <t>科目名称</t>
  </si>
  <si>
    <t>栏次</t>
  </si>
  <si>
    <t>201</t>
  </si>
  <si>
    <t>一般公共服务支出</t>
  </si>
  <si>
    <t>20113</t>
  </si>
  <si>
    <t>商贸事务</t>
  </si>
  <si>
    <t>2011301</t>
  </si>
  <si>
    <t xml:space="preserve">  行政运行</t>
  </si>
  <si>
    <t>2011350</t>
  </si>
  <si>
    <t xml:space="preserve">  事业运行</t>
  </si>
  <si>
    <t>212</t>
  </si>
  <si>
    <t>城乡社区支出</t>
  </si>
  <si>
    <t>21202</t>
  </si>
  <si>
    <t>城乡社区规划与管理</t>
  </si>
  <si>
    <t>2120201</t>
  </si>
  <si>
    <t xml:space="preserve">  城乡社区规划与管理</t>
  </si>
  <si>
    <t>216</t>
  </si>
  <si>
    <t>商业服务业等支出</t>
  </si>
  <si>
    <t>21602</t>
  </si>
  <si>
    <t>商业流通事务</t>
  </si>
  <si>
    <t>2160250</t>
  </si>
  <si>
    <t>2160299</t>
  </si>
  <si>
    <t xml:space="preserve">  其他商业流通事务支出</t>
  </si>
  <si>
    <t>21605</t>
  </si>
  <si>
    <t>旅游业管理与服务支出</t>
  </si>
  <si>
    <t>2160502</t>
  </si>
  <si>
    <t xml:space="preserve">  一般行政管理事务</t>
  </si>
  <si>
    <t>2160504</t>
  </si>
  <si>
    <t xml:space="preserve">  旅游宣传</t>
  </si>
  <si>
    <t>2160599</t>
  </si>
  <si>
    <t xml:space="preserve">  其他旅游业管理与服务支出</t>
  </si>
  <si>
    <t>21606</t>
  </si>
  <si>
    <t>涉外发展服务支出</t>
  </si>
  <si>
    <t>2160699</t>
  </si>
  <si>
    <t xml:space="preserve">  其他涉外发展服务支出</t>
  </si>
  <si>
    <t>21699</t>
  </si>
  <si>
    <t>其他商业服务业等支出</t>
  </si>
  <si>
    <t>2169999</t>
  </si>
  <si>
    <t xml:space="preserve">  其他商业服务业等支出</t>
  </si>
  <si>
    <t>222</t>
  </si>
  <si>
    <t>粮油物资储备支出</t>
  </si>
  <si>
    <t>22205</t>
  </si>
  <si>
    <t>重要商品储备</t>
  </si>
  <si>
    <t>2220599</t>
  </si>
  <si>
    <t xml:space="preserve">  其他重要商品储备支出</t>
  </si>
  <si>
    <t>229</t>
  </si>
  <si>
    <t>其他支出</t>
  </si>
  <si>
    <t>22999</t>
  </si>
  <si>
    <t>2299901</t>
  </si>
  <si>
    <t xml:space="preserve">  其他支出</t>
  </si>
  <si>
    <t>注：本表反映部门本年度取得的各项收入情况。</t>
  </si>
  <si>
    <t>支出决算表（公开）</t>
  </si>
  <si>
    <t>基本支出</t>
  </si>
  <si>
    <t>项目支出</t>
  </si>
  <si>
    <t>上缴上级支出</t>
  </si>
  <si>
    <t>经营支出</t>
  </si>
  <si>
    <t>对附属单位补助支出</t>
  </si>
  <si>
    <t>2011302</t>
  </si>
  <si>
    <t>2011308</t>
  </si>
  <si>
    <t xml:space="preserve">  招商引资</t>
  </si>
  <si>
    <t>20199</t>
  </si>
  <si>
    <t>其他一般公共服务支出</t>
  </si>
  <si>
    <t>2019999</t>
  </si>
  <si>
    <t xml:space="preserve">  其他一般公共服务支出</t>
  </si>
  <si>
    <t>注：本表反映部门本年度各项支出情况。</t>
  </si>
  <si>
    <t>财政拨款收入支出决算总表（公开）</t>
  </si>
  <si>
    <t>金额</t>
  </si>
  <si>
    <t>一般公共预算财政拨款</t>
  </si>
  <si>
    <t>政府性基金预算财政拨款</t>
  </si>
  <si>
    <t>一、一般公共预算财政拨款</t>
  </si>
  <si>
    <t>二、政府性基金预算财政拨款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</si>
  <si>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</si>
  <si>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</si>
  <si>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</si>
  <si>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</si>
  <si>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</si>
  <si>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</si>
  <si>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</si>
  <si>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</si>
  <si>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</si>
  <si>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</si>
  <si>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</si>
  <si>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</si>
  <si>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</si>
  <si>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</si>
  <si>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十六、国土海洋气象等支出</t>
  </si>
  <si>
    <t>十七、住房保障支出</t>
  </si>
  <si>
    <t>十八、粮油物资储备支出</t>
  </si>
  <si>
    <t>十九、其他支出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</si>
  <si>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</si>
  <si>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</si>
  <si>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</si>
  <si>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</si>
  <si>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</si>
  <si>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一般公共预算财政拨款支出决算表（公开）</t>
  </si>
  <si>
    <t xml:space="preserve">2016年
</t>
  </si>
  <si>
    <t xml:space="preserve">基本支出  </t>
  </si>
  <si>
    <t>注：本表反映部门本年度一般公共预算财政拨款实际支出情况。</t>
  </si>
  <si>
    <t>一般公共预算财政拨款基本支出决算表（公开）</t>
  </si>
  <si>
    <t>人员经费</t>
  </si>
  <si>
    <t>公用经费</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</si>
  <si>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</si>
  <si>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</si>
  <si>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</si>
  <si>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</si>
  <si>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</si>
  <si>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</si>
  <si>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</si>
  <si>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</si>
  <si>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</si>
  <si>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</si>
  <si>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</si>
  <si>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</si>
  <si>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</si>
  <si>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</si>
  <si>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</si>
  <si>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</si>
  <si>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</si>
  <si>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</si>
  <si>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</si>
  <si>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</si>
  <si>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</si>
  <si>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</si>
  <si>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</si>
  <si>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</si>
  <si>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</si>
  <si>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</si>
  <si>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</si>
  <si>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</si>
  <si>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</si>
  <si>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</si>
  <si>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</si>
  <si>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</si>
  <si>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</si>
  <si>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</si>
  <si>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</si>
  <si>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</si>
  <si>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</si>
  <si>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</si>
  <si>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</si>
  <si>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</si>
  <si>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</si>
  <si>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</si>
  <si>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</si>
  <si>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</si>
  <si>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</si>
  <si>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</si>
  <si>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</si>
  <si>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</si>
  <si>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</si>
  <si>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</si>
  <si>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</si>
  <si>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</si>
  <si>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</si>
  <si>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</si>
  <si>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</si>
  <si>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</si>
  <si>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</si>
  <si>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</si>
  <si>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</si>
  <si>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</si>
  <si>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</si>
  <si>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</si>
  <si>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</si>
  <si>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</si>
  <si>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</si>
  <si>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</si>
  <si>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</si>
  <si>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</si>
  <si>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</si>
  <si>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</si>
  <si>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</si>
  <si>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</si>
  <si>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</si>
  <si>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</si>
  <si>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</si>
  <si>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</si>
  <si>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</si>
  <si>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</si>
  <si>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</si>
  <si>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</si>
  <si>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</si>
  <si>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</si>
  <si>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</si>
  <si>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</si>
  <si>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</si>
  <si>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</si>
  <si>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</si>
  <si>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</si>
  <si>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</si>
  <si>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</si>
  <si>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</si>
  <si>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</si>
  <si>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</si>
  <si>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</si>
  <si>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</si>
  <si>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</si>
  <si>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</si>
  <si>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</si>
  <si>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</si>
  <si>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</si>
  <si>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</si>
  <si>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</si>
  <si>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</si>
  <si>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</si>
  <si>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</si>
  <si>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</si>
  <si>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</si>
  <si>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</si>
  <si>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</si>
  <si>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</si>
  <si>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</si>
  <si>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</si>
  <si>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</si>
  <si>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</si>
  <si>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</si>
  <si>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</si>
  <si>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</si>
  <si>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</si>
  <si>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</si>
  <si>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</si>
  <si>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</si>
  <si>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</si>
  <si>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</si>
  <si>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</si>
  <si>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</si>
  <si>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</si>
  <si>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</si>
  <si>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</si>
  <si>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</si>
  <si>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</si>
  <si>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</si>
  <si>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</si>
  <si>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</si>
  <si>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</si>
  <si>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</si>
  <si>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</si>
  <si>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</si>
  <si>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</si>
  <si>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</si>
  <si>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</si>
  <si>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</si>
  <si>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</si>
  <si>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</si>
  <si>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</si>
  <si>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</si>
  <si>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</si>
  <si>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</si>
  <si>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</si>
  <si>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</si>
  <si>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</si>
  <si>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</si>
  <si>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</si>
  <si>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</si>
  <si>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</si>
  <si>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</si>
  <si>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</si>
  <si>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</si>
  <si>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</si>
  <si>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</si>
  <si>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</si>
  <si>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</si>
  <si>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</si>
  <si>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注：本表反映部门本年度一般公共预算财政拨款基本支出明细情况。</t>
  </si>
  <si>
    <t>“三公”经费公共预算财政拨款支出决算表（公开）</t>
  </si>
  <si>
    <t>2016年度决算数</t>
  </si>
  <si>
    <t>因公出国（境）费</t>
  </si>
  <si>
    <t>公务用车购置及运行费</t>
  </si>
  <si>
    <t>公务接待费</t>
  </si>
  <si>
    <t>小计</t>
  </si>
  <si>
    <t>公务用车购置费</t>
  </si>
  <si>
    <t>公务用车运行费</t>
  </si>
  <si>
    <t>注：2016年度决算数是包括当年一般公共预算财政拨款和以前年度结转资金安排的实际支出。</t>
  </si>
  <si>
    <t>一、一般公共服务支出</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</si>
  <si>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</si>
  <si>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</si>
  <si>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</si>
  <si>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</si>
  <si>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</si>
  <si>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</si>
  <si>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</si>
  <si>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</si>
  <si>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</si>
  <si>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</si>
  <si>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</si>
  <si>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</si>
  <si>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</si>
  <si>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</si>
  <si>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十六、国土海洋气象等支出</t>
  </si>
  <si>
    <t>十七、住房保障支出</t>
  </si>
  <si>
    <t>十八、粮油物资储备支出</t>
  </si>
  <si>
    <t>十九、其他支出</t>
  </si>
  <si>
    <t>表内</t>
  </si>
  <si>
    <t>表一</t>
  </si>
  <si>
    <t>表二</t>
  </si>
  <si>
    <t>表三</t>
  </si>
  <si>
    <t>表四</t>
  </si>
  <si>
    <t>表五</t>
  </si>
  <si>
    <t>表六</t>
  </si>
  <si>
    <t>表七</t>
  </si>
  <si>
    <t>表八</t>
  </si>
  <si>
    <t>表间</t>
  </si>
  <si>
    <t>表一与表二</t>
  </si>
  <si>
    <t>表一与表三</t>
  </si>
  <si>
    <t>表一与表四</t>
  </si>
  <si>
    <t>表四与表五</t>
  </si>
  <si>
    <t>表五与表六</t>
  </si>
  <si>
    <t>政府性基金预算财政拨款收入支出决算表（公开）</t>
  </si>
  <si>
    <t>年初结转和结余</t>
  </si>
  <si>
    <t>本年收入</t>
  </si>
  <si>
    <t>本年支出</t>
  </si>
  <si>
    <t>年末结转和结余</t>
  </si>
  <si>
    <t>注：1、本表反映部门本年度政府性基金预算财政拨款收入支出及结转和结余情况。</t>
  </si>
  <si>
    <t xml:space="preserve">    2、无政府性基金预算财政拨款收支和结转结余的部门，在决算公开中仍保留该表的空表格式，并在本表下方作下述说明：天津市XX部门2016年度无政府性基金预算财政拨款收入、支出和结转结余，故本表为空表。</t>
  </si>
  <si>
    <t>编制单位：天津市滨海新区商务委员会</t>
  </si>
  <si>
    <t>编制单位：天津市滨海新区商务委员会</t>
  </si>
  <si>
    <t xml:space="preserve">    2、天津市滨海新区商务委员会2016年度无政府性基金预算财政拨款收入、支出和结转结余，故本表为空表。</t>
  </si>
  <si>
    <t>2016年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</si>
</sst>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quot;$&quot;* #,##0_);_(&quot;$&quot;* \(#,##0\);_(&quot;$&quot;* &quot;-&quot;_);_(@_)"/>
    <numFmt numFmtId="190" formatCode="_(* #,##0.00_);_(* \(#,##0.00\);_(* &quot;-&quot;??_);_(@_)"/>
    <numFmt numFmtId="191" formatCode="_(&quot;$&quot;* #,##0.00_);_(&quot;$&quot;* \(#,##0.00\);_(&quot;$&quot;* &quot;-&quot;??_);_(@_)"/>
    <numFmt numFmtId="192" formatCode="#,##0.0"/>
  </numFmts>
  <fonts count="43">
    <font>
      <sz val="10"/>
      <name val="Arial"/>
      <family val="2"/>
    </font>
    <font>
      <sz val="9"/>
      <name val="宋体"/>
      <family val="0"/>
    </font>
    <font>
      <sz val="22"/>
      <color indexed="63"/>
      <name val="黑体"/>
      <family val="3"/>
    </font>
    <font>
      <sz val="11"/>
      <color indexed="63"/>
      <name val="宋体"/>
      <family val="0"/>
    </font>
    <font>
      <sz val="10"/>
      <name val="宋体"/>
      <family val="0"/>
    </font>
    <font>
      <b/>
      <sz val="10"/>
      <name val="宋体"/>
      <family val="0"/>
    </font>
    <font>
      <b/>
      <sz val="9"/>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58">
    <xf numFmtId="0" fontId="0" fillId="0" borderId="0" xfId="0" applyAlignment="1">
      <alignment/>
    </xf>
    <xf numFmtId="0" fontId="1" fillId="32" borderId="0" xfId="0" applyFont="1" applyFill="1" applyBorder="1" applyAlignment="1">
      <alignment horizontal="left" vertical="center"/>
    </xf>
    <xf numFmtId="0" fontId="1" fillId="32" borderId="0" xfId="0" applyFont="1" applyFill="1" applyBorder="1" applyAlignment="1">
      <alignment horizontal="left" vertical="center"/>
    </xf>
    <xf numFmtId="0" fontId="2" fillId="32" borderId="0" xfId="0" applyFont="1" applyFill="1" applyBorder="1" applyAlignment="1">
      <alignment horizontal="center" vertical="center"/>
    </xf>
    <xf numFmtId="0" fontId="1" fillId="32" borderId="10" xfId="0" applyFont="1" applyFill="1" applyBorder="1" applyAlignment="1">
      <alignment horizontal="left" vertical="center"/>
    </xf>
    <xf numFmtId="0" fontId="3" fillId="32" borderId="11" xfId="0" applyFont="1" applyFill="1" applyBorder="1" applyAlignment="1">
      <alignment horizontal="left" vertical="center"/>
    </xf>
    <xf numFmtId="0" fontId="1" fillId="32" borderId="11" xfId="0" applyFont="1" applyFill="1" applyBorder="1" applyAlignment="1">
      <alignment horizontal="lef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righ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3" xfId="0" applyFont="1" applyFill="1" applyBorder="1" applyAlignment="1">
      <alignment horizontal="left" vertical="center"/>
    </xf>
    <xf numFmtId="192" fontId="4" fillId="32" borderId="14" xfId="0" applyNumberFormat="1" applyFont="1" applyFill="1" applyBorder="1" applyAlignment="1">
      <alignment horizontal="right" vertical="center"/>
    </xf>
    <xf numFmtId="0" fontId="4" fillId="33" borderId="14" xfId="0" applyFont="1" applyFill="1" applyBorder="1" applyAlignment="1">
      <alignment horizontal="left" vertical="center"/>
    </xf>
    <xf numFmtId="0" fontId="4" fillId="32" borderId="14"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4" fillId="32" borderId="0" xfId="0" applyFont="1" applyFill="1" applyBorder="1" applyAlignment="1">
      <alignment horizontal="left" vertical="center"/>
    </xf>
    <xf numFmtId="0" fontId="4" fillId="0" borderId="0" xfId="0" applyFont="1" applyBorder="1" applyAlignment="1">
      <alignment horizontal="left" vertical="center"/>
    </xf>
    <xf numFmtId="0" fontId="4" fillId="33" borderId="13" xfId="0" applyFont="1" applyFill="1" applyBorder="1" applyAlignment="1">
      <alignment horizontal="center" vertical="center" wrapText="1"/>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192" fontId="5" fillId="33" borderId="14" xfId="0" applyNumberFormat="1" applyFont="1" applyFill="1" applyBorder="1" applyAlignment="1">
      <alignment horizontal="right" vertical="center"/>
    </xf>
    <xf numFmtId="0" fontId="4" fillId="32" borderId="13" xfId="0" applyFont="1" applyFill="1" applyBorder="1" applyAlignment="1">
      <alignment horizontal="left" vertical="center"/>
    </xf>
    <xf numFmtId="0" fontId="4" fillId="34" borderId="14" xfId="0" applyFont="1" applyFill="1" applyBorder="1" applyAlignment="1">
      <alignment horizontal="left" vertical="center"/>
    </xf>
    <xf numFmtId="0" fontId="6" fillId="33" borderId="14" xfId="0" applyFont="1" applyFill="1" applyBorder="1" applyAlignment="1">
      <alignment horizontal="left" vertical="center"/>
    </xf>
    <xf numFmtId="0" fontId="4" fillId="33" borderId="14" xfId="0" applyFont="1" applyFill="1" applyBorder="1" applyAlignment="1">
      <alignment horizontal="center" vertical="center" wrapText="1"/>
    </xf>
    <xf numFmtId="0" fontId="4" fillId="32" borderId="14" xfId="0" applyFont="1" applyFill="1" applyBorder="1" applyAlignment="1">
      <alignment horizontal="right" vertical="center"/>
    </xf>
    <xf numFmtId="192" fontId="4" fillId="32" borderId="13" xfId="0" applyNumberFormat="1" applyFont="1" applyFill="1" applyBorder="1" applyAlignment="1">
      <alignment horizontal="right" vertical="center"/>
    </xf>
    <xf numFmtId="192" fontId="7" fillId="32" borderId="14" xfId="0" applyNumberFormat="1" applyFont="1" applyFill="1" applyBorder="1" applyAlignment="1">
      <alignment horizontal="right" vertical="center"/>
    </xf>
    <xf numFmtId="0" fontId="4" fillId="3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xf>
    <xf numFmtId="0" fontId="4" fillId="33" borderId="14" xfId="0" applyFont="1" applyFill="1" applyBorder="1" applyAlignment="1">
      <alignment horizontal="center" vertical="center"/>
    </xf>
    <xf numFmtId="0" fontId="4" fillId="32" borderId="0" xfId="0" applyFont="1" applyFill="1" applyBorder="1" applyAlignment="1">
      <alignment horizontal="left" vertical="center"/>
    </xf>
    <xf numFmtId="0" fontId="4" fillId="0" borderId="0" xfId="0" applyFont="1" applyBorder="1" applyAlignment="1">
      <alignment horizontal="left" vertical="center"/>
    </xf>
    <xf numFmtId="0" fontId="4" fillId="33"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3" borderId="13" xfId="0" applyFont="1" applyFill="1" applyBorder="1" applyAlignment="1">
      <alignment horizontal="center" vertical="center" wrapText="1"/>
    </xf>
    <xf numFmtId="0" fontId="4" fillId="0" borderId="13" xfId="0" applyFont="1" applyBorder="1" applyAlignment="1">
      <alignment horizontal="center" vertical="center"/>
    </xf>
    <xf numFmtId="0" fontId="4" fillId="33" borderId="14" xfId="0" applyFont="1" applyFill="1" applyBorder="1" applyAlignment="1">
      <alignment horizontal="left" vertical="center"/>
    </xf>
    <xf numFmtId="0" fontId="4" fillId="0" borderId="0" xfId="0" applyFont="1" applyAlignment="1">
      <alignment/>
    </xf>
    <xf numFmtId="0" fontId="25" fillId="32" borderId="0" xfId="0" applyFont="1" applyFill="1" applyBorder="1" applyAlignment="1">
      <alignment horizontal="left" vertical="center"/>
    </xf>
    <xf numFmtId="0" fontId="1" fillId="32" borderId="10" xfId="0" applyFont="1" applyFill="1" applyBorder="1" applyAlignment="1">
      <alignment horizontal="left" vertical="center"/>
    </xf>
    <xf numFmtId="0" fontId="1" fillId="32" borderId="11" xfId="0" applyFont="1" applyFill="1" applyBorder="1" applyAlignment="1">
      <alignment horizontal="left" vertical="center"/>
    </xf>
    <xf numFmtId="0" fontId="3" fillId="32" borderId="11" xfId="0" applyFont="1" applyFill="1" applyBorder="1" applyAlignment="1">
      <alignment horizontal="center" vertical="center"/>
    </xf>
    <xf numFmtId="0" fontId="3" fillId="32" borderId="12" xfId="0" applyFont="1" applyFill="1" applyBorder="1" applyAlignment="1">
      <alignment horizontal="right" vertical="center"/>
    </xf>
    <xf numFmtId="0" fontId="4" fillId="0" borderId="14" xfId="0" applyFont="1" applyBorder="1" applyAlignment="1">
      <alignment horizontal="center" vertical="center"/>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xf>
    <xf numFmtId="192" fontId="4" fillId="32" borderId="14" xfId="0" applyNumberFormat="1" applyFont="1" applyFill="1" applyBorder="1" applyAlignment="1">
      <alignment horizontal="right" vertical="center"/>
    </xf>
    <xf numFmtId="0" fontId="4" fillId="32"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2" borderId="0" xfId="0" applyFont="1" applyFill="1" applyBorder="1" applyAlignment="1">
      <alignment horizontal="left" vertical="center"/>
    </xf>
    <xf numFmtId="0" fontId="4" fillId="0" borderId="0" xfId="0" applyFont="1" applyBorder="1" applyAlignment="1">
      <alignment horizontal="left" vertical="center"/>
    </xf>
    <xf numFmtId="0" fontId="4" fillId="32" borderId="0" xfId="0" applyFont="1" applyFill="1" applyBorder="1" applyAlignment="1">
      <alignment horizontal="left" vertical="center" wrapText="1"/>
    </xf>
    <xf numFmtId="0" fontId="4"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hinkpad\Desktop\&#20844;&#24335;&#20462;&#25913;&#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JSZB2016GK 收入支出决算总表（公开）"/>
      <sheetName val="SRB2016 收入决算表（公开）"/>
      <sheetName val="ZCB2016 支出决算表（公开）"/>
      <sheetName val="BKBZB2016 财政拨款收入支出决算总表（公开）"/>
      <sheetName val="YBYSBKB2016 一般公共预算财政拨款支出决算表（公开）"/>
      <sheetName val="YBYSZCMXB2016 一般公共预算财政拨款基本支出决算表"/>
      <sheetName val="ZFXJJBKB2016 政府性基金预算财政拨款收入支出决算表"/>
      <sheetName val="JSSG2016 “三公”经费公共预算财政拨款支出决算表（公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O31"/>
  <sheetViews>
    <sheetView tabSelected="1" zoomScalePageLayoutView="0" workbookViewId="0" topLeftCell="A7">
      <selection activeCell="C13" sqref="C13"/>
    </sheetView>
  </sheetViews>
  <sheetFormatPr defaultColWidth="9.140625" defaultRowHeight="12.75"/>
  <cols>
    <col min="1" max="1" width="40.00390625" style="0" customWidth="1"/>
    <col min="2" max="2" width="5.421875" style="0" customWidth="1"/>
    <col min="3" max="3" width="17.140625" style="0" customWidth="1"/>
    <col min="4" max="4" width="40.00390625" style="0" customWidth="1"/>
    <col min="5" max="5" width="5.421875" style="0" customWidth="1"/>
    <col min="6" max="6" width="17.140625" style="0" customWidth="1"/>
  </cols>
  <sheetData>
    <row r="1" spans="1:6" ht="27.75" customHeight="1">
      <c r="A1" s="1"/>
      <c r="B1" s="2"/>
      <c r="C1" s="3" t="s">
        <v>0</v>
      </c>
      <c r="D1" s="2"/>
      <c r="E1" s="2"/>
      <c r="F1" s="4"/>
    </row>
    <row r="2" spans="1:6" ht="15" customHeight="1">
      <c r="A2" s="5" t="s">
        <v>1</v>
      </c>
      <c r="B2" s="6"/>
      <c r="C2" s="7" t="s">
        <v>2</v>
      </c>
      <c r="D2" s="6"/>
      <c r="E2" s="6"/>
      <c r="F2" s="8" t="s">
        <v>3</v>
      </c>
    </row>
    <row r="3" spans="1:6" ht="15" customHeight="1">
      <c r="A3" s="30" t="s">
        <v>4</v>
      </c>
      <c r="B3" s="31" t="s">
        <v>4</v>
      </c>
      <c r="C3" s="32" t="s">
        <v>4</v>
      </c>
      <c r="D3" s="33" t="s">
        <v>5</v>
      </c>
      <c r="E3" s="31" t="s">
        <v>5</v>
      </c>
      <c r="F3" s="32" t="s">
        <v>5</v>
      </c>
    </row>
    <row r="4" spans="1:6" ht="15" customHeight="1">
      <c r="A4" s="9" t="s">
        <v>6</v>
      </c>
      <c r="B4" s="33" t="s">
        <v>7</v>
      </c>
      <c r="C4" s="10" t="s">
        <v>8</v>
      </c>
      <c r="D4" s="10" t="s">
        <v>6</v>
      </c>
      <c r="E4" s="33" t="s">
        <v>7</v>
      </c>
      <c r="F4" s="10" t="s">
        <v>8</v>
      </c>
    </row>
    <row r="5" spans="1:6" ht="15" customHeight="1">
      <c r="A5" s="9" t="s">
        <v>9</v>
      </c>
      <c r="B5" s="31" t="s">
        <v>7</v>
      </c>
      <c r="C5" s="10" t="s">
        <v>10</v>
      </c>
      <c r="D5" s="10" t="s">
        <v>9</v>
      </c>
      <c r="E5" s="31" t="s">
        <v>7</v>
      </c>
      <c r="F5" s="10" t="s">
        <v>11</v>
      </c>
    </row>
    <row r="6" spans="1:10" ht="15" customHeight="1">
      <c r="A6" s="11" t="s">
        <v>12</v>
      </c>
      <c r="B6" s="10" t="s">
        <v>10</v>
      </c>
      <c r="C6" s="12">
        <v>10297.5</v>
      </c>
      <c r="D6" s="40" t="s">
        <v>359</v>
      </c>
      <c r="E6" s="10">
        <v>26</v>
      </c>
      <c r="F6" s="12">
        <v>3480.5</v>
      </c>
      <c r="G6" s="41" t="s">
        <v>378</v>
      </c>
      <c r="H6" s="41" t="s">
        <v>379</v>
      </c>
      <c r="I6" t="b">
        <f>IF(C6+C8+C9+C10+C11+C12=C25,TRUE,FALSE)</f>
        <v>1</v>
      </c>
      <c r="J6" t="b">
        <f>IF(F6+F7+F8+F9+F10+F11+F12+F13+F14+F15+F16+F17+F18+F19+F20+F21+F22+F23+F24=F25,TRUE,FALSE)</f>
        <v>1</v>
      </c>
    </row>
    <row r="7" spans="1:10" ht="15" customHeight="1">
      <c r="A7" s="11" t="s">
        <v>15</v>
      </c>
      <c r="B7" s="10" t="s">
        <v>11</v>
      </c>
      <c r="C7" s="12">
        <v>0</v>
      </c>
      <c r="D7" s="40" t="s">
        <v>360</v>
      </c>
      <c r="E7" s="10">
        <v>27</v>
      </c>
      <c r="F7" s="12">
        <v>0</v>
      </c>
      <c r="I7" t="b">
        <f>IF(C25+C26+C27=C30,TRUE,FALSE)</f>
        <v>1</v>
      </c>
      <c r="J7" t="b">
        <f>IF(F25+F26+F27=F30,TRUE,FALSE)</f>
        <v>1</v>
      </c>
    </row>
    <row r="8" spans="1:9" ht="15" customHeight="1">
      <c r="A8" s="11" t="s">
        <v>17</v>
      </c>
      <c r="B8" s="10" t="s">
        <v>18</v>
      </c>
      <c r="C8" s="12">
        <v>0</v>
      </c>
      <c r="D8" s="40" t="s">
        <v>361</v>
      </c>
      <c r="E8" s="10">
        <v>28</v>
      </c>
      <c r="F8" s="12">
        <v>0</v>
      </c>
      <c r="H8" s="41" t="s">
        <v>380</v>
      </c>
      <c r="I8" t="b">
        <f>IF('SRB2016 收入决算表（公开）'!D6+'SRB2016 收入决算表（公开）'!E6+'SRB2016 收入决算表（公开）'!F6+'SRB2016 收入决算表（公开）'!G6+'SRB2016 收入决算表（公开）'!H6+'SRB2016 收入决算表（公开）'!I6='SRB2016 收入决算表（公开）'!C6,TRUE,FA)</f>
        <v>1</v>
      </c>
    </row>
    <row r="9" spans="1:15" ht="15" customHeight="1">
      <c r="A9" s="11" t="s">
        <v>20</v>
      </c>
      <c r="B9" s="10" t="s">
        <v>21</v>
      </c>
      <c r="C9" s="12">
        <v>0</v>
      </c>
      <c r="D9" s="40" t="s">
        <v>362</v>
      </c>
      <c r="E9" s="10">
        <v>29</v>
      </c>
      <c r="F9" s="12">
        <v>0</v>
      </c>
      <c r="I9" t="b">
        <f>IF(SUM('SRB2016 收入决算表（公开）'!C7:'SRB2016 收入决算表（公开）'!C200)/3='SRB2016 收入决算表（公开）'!C6,TRUE,FALSE)</f>
        <v>1</v>
      </c>
      <c r="J9" t="b">
        <f>IF(SUM('SRB2016 收入决算表（公开）'!D7:'SRB2016 收入决算表（公开）'!D200)/3='SRB2016 收入决算表（公开）'!D6,TRUE,FALSE)</f>
        <v>1</v>
      </c>
      <c r="K9" t="b">
        <f>IF(SUM('SRB2016 收入决算表（公开）'!E7:'SRB2016 收入决算表（公开）'!E200)/3='SRB2016 收入决算表（公开）'!E6,TRUE,FALSE)</f>
        <v>1</v>
      </c>
      <c r="L9" t="b">
        <f>IF(SUM('SRB2016 收入决算表（公开）'!F7:'SRB2016 收入决算表（公开）'!F200)/3='SRB2016 收入决算表（公开）'!F6,TRUE,FALSE)</f>
        <v>1</v>
      </c>
      <c r="M9" t="b">
        <f>IF(SUM('SRB2016 收入决算表（公开）'!G7:'SRB2016 收入决算表（公开）'!G200)/3='SRB2016 收入决算表（公开）'!G6,TRUE,FALSE)</f>
        <v>1</v>
      </c>
      <c r="N9" t="b">
        <f>IF(SUM('SRB2016 收入决算表（公开）'!H7:'SRB2016 收入决算表（公开）'!H200)/3='SRB2016 收入决算表（公开）'!H6,TRUE,FALSE)</f>
        <v>1</v>
      </c>
      <c r="O9" t="b">
        <f>IF(SUM('SRB2016 收入决算表（公开）'!I7:'SRB2016 收入决算表（公开）'!I200)/3='SRB2016 收入决算表（公开）'!I6,TRUE,FALSE)</f>
        <v>1</v>
      </c>
    </row>
    <row r="10" spans="1:9" ht="15" customHeight="1">
      <c r="A10" s="11" t="s">
        <v>23</v>
      </c>
      <c r="B10" s="10" t="s">
        <v>24</v>
      </c>
      <c r="C10" s="12">
        <v>0</v>
      </c>
      <c r="D10" s="40" t="s">
        <v>363</v>
      </c>
      <c r="E10" s="10">
        <v>30</v>
      </c>
      <c r="F10" s="12">
        <v>0</v>
      </c>
      <c r="H10" s="41" t="s">
        <v>381</v>
      </c>
      <c r="I10" t="b">
        <f>IF('ZCB2016 支出决算表（公开）'!D6+'ZCB2016 支出决算表（公开）'!E6+'ZCB2016 支出决算表（公开）'!F6+'ZCB2016 支出决算表（公开）'!G6+'ZCB2016 支出决算表（公开）'!H6='ZCB2016 支出决算表（公开）'!C6,TRUE,FALSE)</f>
        <v>1</v>
      </c>
    </row>
    <row r="11" spans="1:14" ht="15" customHeight="1">
      <c r="A11" s="11" t="s">
        <v>26</v>
      </c>
      <c r="B11" s="10" t="s">
        <v>27</v>
      </c>
      <c r="C11" s="12">
        <v>0</v>
      </c>
      <c r="D11" s="40" t="s">
        <v>364</v>
      </c>
      <c r="E11" s="10">
        <v>31</v>
      </c>
      <c r="F11" s="12">
        <v>0</v>
      </c>
      <c r="I11" t="b">
        <f>IF(SUM('ZCB2016 支出决算表（公开）'!C7:'ZCB2016 支出决算表（公开）'!C200)/3='ZCB2016 支出决算表（公开）'!C6,TRUE,FALSE)</f>
        <v>1</v>
      </c>
      <c r="J11" t="b">
        <f>IF(SUM('ZCB2016 支出决算表（公开）'!D7:'ZCB2016 支出决算表（公开）'!D200)/3='ZCB2016 支出决算表（公开）'!D6,TRUE,FALSE)</f>
        <v>1</v>
      </c>
      <c r="K11" t="b">
        <f>IF(SUM('ZCB2016 支出决算表（公开）'!E7:'ZCB2016 支出决算表（公开）'!E200)/3='ZCB2016 支出决算表（公开）'!E6,TRUE,FALSE)</f>
        <v>1</v>
      </c>
      <c r="L11" t="b">
        <f>IF(SUM('ZCB2016 支出决算表（公开）'!F7:'ZCB2016 支出决算表（公开）'!F200)/3='ZCB2016 支出决算表（公开）'!F6,TRUE,FALSE)</f>
        <v>1</v>
      </c>
      <c r="M11" t="b">
        <f>IF(SUM('ZCB2016 支出决算表（公开）'!G7:'ZCB2016 支出决算表（公开）'!G200)/3='ZCB2016 支出决算表（公开）'!G6,TRUE,FALSE)</f>
        <v>1</v>
      </c>
      <c r="N11" t="b">
        <f>IF(SUM('ZCB2016 支出决算表（公开）'!H7:'ZCB2016 支出决算表（公开）'!H200)/3='ZCB2016 支出决算表（公开）'!H6,TRUE,FALSE)</f>
        <v>1</v>
      </c>
    </row>
    <row r="12" spans="1:12" ht="15" customHeight="1">
      <c r="A12" s="11" t="s">
        <v>29</v>
      </c>
      <c r="B12" s="10" t="s">
        <v>30</v>
      </c>
      <c r="C12" s="12">
        <v>3.8</v>
      </c>
      <c r="D12" s="40" t="s">
        <v>365</v>
      </c>
      <c r="E12" s="10">
        <v>32</v>
      </c>
      <c r="F12" s="12">
        <v>0</v>
      </c>
      <c r="H12" s="41" t="s">
        <v>382</v>
      </c>
      <c r="I12" t="b">
        <f>IF('BKBZB2016 财政拨款收入支出决算总表（公开）'!C6+'BKBZB2016 财政拨款收入支出决算总表（公开）'!C7='BKBZB2016 财政拨款收入支出决算总表（公开）'!C25,TRUE,FALSE)</f>
        <v>1</v>
      </c>
      <c r="J12" t="b">
        <f>IF('BKBZB2016 财政拨款收入支出决算总表（公开）'!F6+'BKBZB2016 财政拨款收入支出决算总表（公开）'!F7+'BKBZB2016 财政拨款收入支出决算总表（公开）'!F8+'BKBZB2016 财政拨款收入支出决算总表（公开）'!F9+'BKBZB2016 财政拨款收入支出决算总表（公开）'!F10+'BKBZB2016 财政拨款收入支出决算总表（公开）'!F11+'BKBZB2016 财政拨款收入支出决算总表（公开）'!F12+'BKBZB2016 财政拨款收入支出决算总表（公开）'!F13+'BKBZB2016 财政拨款收入支出决算总表（公开）'!F14+'BKBZB2016 财政拨款收入支出决算总表（公开）'!F15+'BKBZB2016 财政拨款收入支出决算总表（公开）'!F16+'BKBZB2016 财政拨款收入支出决算总表（公开）'!F17+'BKBZB2016 财政拨款收入支出决算总表（公开）'!F18+'BKBZB2016 财政拨款收入支出决算总表（公开）'!F19+'BKBZB2016 财政拨款收入支出决算总表（公开）'!F20+'BKBZB2016 财政拨款收入支出决算总表（公开）'!F21+'BKBZB2016 财政拨款收入支出决算总表（公开）'!F22+'BKBZB2016 财政拨款收入支出决算总表（公开）'!F23+'BKBZB2016 财政拨款收入支出决算总表（公开）'!F24='BKBZB2016 财政拨款收入支出决算总表（公开）'!F25,TRUE,FALSE)</f>
        <v>1</v>
      </c>
      <c r="K12" t="b">
        <f>IF('BKBZB2016 财政拨款收入支出决算总表（公开）'!G6+'BKBZB2016 财政拨款收入支出决算总表（公开）'!G7+'BKBZB2016 财政拨款收入支出决算总表（公开）'!G8+'BKBZB2016 财政拨款收入支出决算总表（公开）'!G9+'BKBZB2016 财政拨款收入支出决算总表（公开）'!G10+'BKBZB2016 财政拨款收入支出决算总表（公开）'!G11+'BKBZB2016 财政拨款收入支出决算总表（公开）'!G12+'BKBZB2016 财政拨款收入支出决算总表（公开）'!G13+'BKBZB2016 财政拨款收入支出决算总表（公开）'!G14+'BKBZB2016 财政拨款收入支出决算总表（公开）'!G15+'BKBZB2016 财政拨款收入支出决算总表（公开）'!G16+'BKBZB2016 财政拨款收入支出决算总表（公开）'!G17+'BKBZB2016 财政拨款收入支出决算总表（公开）'!G18+'BKBZB2016 财政拨款收入支出决算总表（公开）'!G19+'BKBZB2016 财政拨款收入支出决算总表（公开）'!G20+'BKBZB2016 财政拨款收入支出决算总表（公开）'!G21+'BKBZB2016 财政拨款收入支出决算总表（公开）'!G22+'BKBZB2016 财政拨款收入支出决算总表（公开）'!G23+'BKBZB2016 财政拨款收入支出决算总表（公开）'!G24='BKBZB2016 财政拨款收入支出决算总表（公开）'!G25,TRUE,FALSE)</f>
        <v>1</v>
      </c>
      <c r="L12" t="b">
        <f>IF('BKBZB2016 财政拨款收入支出决算总表（公开）'!H6+'BKBZB2016 财政拨款收入支出决算总表（公开）'!H7+'BKBZB2016 财政拨款收入支出决算总表（公开）'!H8+'BKBZB2016 财政拨款收入支出决算总表（公开）'!H9+'BKBZB2016 财政拨款收入支出决算总表（公开）'!H10+'BKBZB2016 财政拨款收入支出决算总表（公开）'!H11+'BKBZB2016 财政拨款收入支出决算总表（公开）'!H12+'BKBZB2016 财政拨款收入支出决算总表（公开）'!H13+'BKBZB2016 财政拨款收入支出决算总表（公开）'!H14+'BKBZB2016 财政拨款收入支出决算总表（公开）'!H15+'BKBZB2016 财政拨款收入支出决算总表（公开）'!H16+'BKBZB2016 财政拨款收入支出决算总表（公开）'!H17+'BKBZB2016 财政拨款收入支出决算总表（公开）'!H18+'BKBZB2016 财政拨款收入支出决算总表（公开）'!H19+'BKBZB2016 财政拨款收入支出决算总表（公开）'!H20+'BKBZB2016 财政拨款收入支出决算总表（公开）'!H21+'BKBZB2016 财政拨款收入支出决算总表（公开）'!H22+'BKBZB2016 财政拨款收入支出决算总表（公开）'!H23+'BKBZB2016 财政拨款收入支出决算总表（公开）'!H24='BKBZB2016 财政拨款收入支出决算总表（公开）'!H25,TRUE,FALSE)</f>
        <v>1</v>
      </c>
    </row>
    <row r="13" spans="1:13" ht="15" customHeight="1">
      <c r="A13" s="11"/>
      <c r="B13" s="10" t="s">
        <v>32</v>
      </c>
      <c r="C13" s="14"/>
      <c r="D13" s="40" t="s">
        <v>366</v>
      </c>
      <c r="E13" s="10">
        <v>33</v>
      </c>
      <c r="F13" s="12">
        <v>0</v>
      </c>
      <c r="I13" t="b">
        <f>IF('BKBZB2016 财政拨款收入支出决算总表（公开）'!C25+'BKBZB2016 财政拨款收入支出决算总表（公开）'!C26='BKBZB2016 财政拨款收入支出决算总表（公开）'!C30,TRUE,FALSE)</f>
        <v>1</v>
      </c>
      <c r="J13" t="b">
        <f>IF('BKBZB2016 财政拨款收入支出决算总表（公开）'!F25+'BKBZB2016 财政拨款收入支出决算总表（公开）'!F26='BKBZB2016 财政拨款收入支出决算总表（公开）'!F30,TRUE,FALSE)</f>
        <v>1</v>
      </c>
      <c r="K13" t="b">
        <f>IF('BKBZB2016 财政拨款收入支出决算总表（公开）'!G25+'BKBZB2016 财政拨款收入支出决算总表（公开）'!G26='BKBZB2016 财政拨款收入支出决算总表（公开）'!G30,TRUE,FALSE)</f>
        <v>1</v>
      </c>
      <c r="L13" t="b">
        <f>IF('BKBZB2016 财政拨款收入支出决算总表（公开）'!H25+'BKBZB2016 财政拨款收入支出决算总表（公开）'!H26='BKBZB2016 财政拨款收入支出决算总表（公开）'!H30,TRUE,FALSE)</f>
        <v>1</v>
      </c>
      <c r="M13" t="b">
        <f>IF('BKBZB2016 财政拨款收入支出决算总表（公开）'!G30+'BKBZB2016 财政拨款收入支出决算总表（公开）'!H30='BKBZB2016 财政拨款收入支出决算总表（公开）'!F30,TRUE,FALSE)</f>
        <v>1</v>
      </c>
    </row>
    <row r="14" spans="1:9" ht="15" customHeight="1">
      <c r="A14" s="11"/>
      <c r="B14" s="10" t="s">
        <v>34</v>
      </c>
      <c r="C14" s="14"/>
      <c r="D14" s="40" t="s">
        <v>367</v>
      </c>
      <c r="E14" s="10">
        <v>34</v>
      </c>
      <c r="F14" s="12">
        <v>80</v>
      </c>
      <c r="H14" s="41" t="s">
        <v>383</v>
      </c>
      <c r="I14" t="b">
        <f>IF('YBYSBKB2016 一般公共预算财政拨款支出决算表（公开）'!D6+'YBYSBKB2016 一般公共预算财政拨款支出决算表（公开）'!E6='YBYSBKB2016 一般公共预算财政拨款支出决算表（公开）'!C6,TRUE,FALSE)</f>
        <v>1</v>
      </c>
    </row>
    <row r="15" spans="1:11" ht="15" customHeight="1">
      <c r="A15" s="11"/>
      <c r="B15" s="10" t="s">
        <v>36</v>
      </c>
      <c r="C15" s="14"/>
      <c r="D15" s="40" t="s">
        <v>368</v>
      </c>
      <c r="E15" s="10">
        <v>35</v>
      </c>
      <c r="F15" s="12">
        <v>0</v>
      </c>
      <c r="I15" t="b">
        <f>IF(SUM('YBYSBKB2016 一般公共预算财政拨款支出决算表（公开）'!C7:'YBYSBKB2016 一般公共预算财政拨款支出决算表（公开）'!C200)/3='YBYSBKB2016 一般公共预算财政拨款支出决算表（公开）'!C6,TRUE,FALSE)</f>
        <v>1</v>
      </c>
      <c r="J15" t="b">
        <f>IF(SUM('YBYSBKB2016 一般公共预算财政拨款支出决算表（公开）'!D7:'YBYSBKB2016 一般公共预算财政拨款支出决算表（公开）'!D200)/3='YBYSBKB2016 一般公共预算财政拨款支出决算表（公开）'!D6,TRUE,FALSE)</f>
        <v>1</v>
      </c>
      <c r="K15" t="b">
        <f>IF(SUM('YBYSBKB2016 一般公共预算财政拨款支出决算表（公开）'!E7:'YBYSBKB2016 一般公共预算财政拨款支出决算表（公开）'!E200)/3='YBYSBKB2016 一般公共预算财政拨款支出决算表（公开）'!E6,TRUE,FALSE)</f>
        <v>1</v>
      </c>
    </row>
    <row r="16" spans="1:9" ht="15" customHeight="1">
      <c r="A16" s="11"/>
      <c r="B16" s="10" t="s">
        <v>38</v>
      </c>
      <c r="C16" s="14"/>
      <c r="D16" s="40" t="s">
        <v>369</v>
      </c>
      <c r="E16" s="10">
        <v>36</v>
      </c>
      <c r="F16" s="12">
        <v>0</v>
      </c>
      <c r="H16" s="41" t="s">
        <v>384</v>
      </c>
      <c r="I16" t="b">
        <f>IF('YBYSZCMXB2016 一般公共预算财政拨款基本支出决算表'!D6+'YBYSZCMXB2016 一般公共预算财政拨款基本支出决算表'!E6='YBYSZCMXB2016 一般公共预算财政拨款基本支出决算表'!C6,TRUE,FALSE)</f>
        <v>1</v>
      </c>
    </row>
    <row r="17" spans="1:11" ht="15" customHeight="1">
      <c r="A17" s="11"/>
      <c r="B17" s="10" t="s">
        <v>40</v>
      </c>
      <c r="C17" s="14"/>
      <c r="D17" s="40" t="s">
        <v>370</v>
      </c>
      <c r="E17" s="10">
        <v>37</v>
      </c>
      <c r="F17" s="12">
        <v>0</v>
      </c>
      <c r="I17" t="b">
        <f>IF(SUM('YBYSZCMXB2016 一般公共预算财政拨款基本支出决算表'!C7:'YBYSZCMXB2016 一般公共预算财政拨款基本支出决算表'!C200)/2='YBYSZCMXB2016 一般公共预算财政拨款基本支出决算表'!C6,TRUE,FALSE)</f>
        <v>1</v>
      </c>
      <c r="J17" t="b">
        <f>IF(SUM('YBYSZCMXB2016 一般公共预算财政拨款基本支出决算表'!D7:'YBYSZCMXB2016 一般公共预算财政拨款基本支出决算表'!D200)/2='YBYSZCMXB2016 一般公共预算财政拨款基本支出决算表'!D6,TRUE,FALSE)</f>
        <v>1</v>
      </c>
      <c r="K17" t="b">
        <f>IF(SUM('YBYSZCMXB2016 一般公共预算财政拨款基本支出决算表'!E7:'YBYSZCMXB2016 一般公共预算财政拨款基本支出决算表'!E200)/2='YBYSZCMXB2016 一般公共预算财政拨款基本支出决算表'!E6,TRUE,FALSE)</f>
        <v>1</v>
      </c>
    </row>
    <row r="18" spans="1:9" ht="15" customHeight="1">
      <c r="A18" s="11"/>
      <c r="B18" s="10" t="s">
        <v>42</v>
      </c>
      <c r="C18" s="14"/>
      <c r="D18" s="40" t="s">
        <v>371</v>
      </c>
      <c r="E18" s="10">
        <v>38</v>
      </c>
      <c r="F18" s="12">
        <v>14916</v>
      </c>
      <c r="H18" s="41" t="s">
        <v>385</v>
      </c>
      <c r="I18" t="b">
        <f>IF('ZFXJJBKB2016 政府性基金预算财政拨款收入支出决算表'!C6+'ZFXJJBKB2016 政府性基金预算财政拨款收入支出决算表'!D6-'ZFXJJBKB2016 政府性基金预算财政拨款收入支出决算表'!E6='ZFXJJBKB2016 政府性基金预算财政拨款收入支出决算表'!H6,TRUE,FALSE)</f>
        <v>1</v>
      </c>
    </row>
    <row r="19" spans="1:9" ht="15" customHeight="1">
      <c r="A19" s="11"/>
      <c r="B19" s="10" t="s">
        <v>44</v>
      </c>
      <c r="C19" s="14"/>
      <c r="D19" s="40" t="s">
        <v>372</v>
      </c>
      <c r="E19" s="10">
        <v>39</v>
      </c>
      <c r="F19" s="12">
        <v>0</v>
      </c>
      <c r="I19" t="b">
        <f>IF('ZFXJJBKB2016 政府性基金预算财政拨款收入支出决算表'!E6='ZFXJJBKB2016 政府性基金预算财政拨款收入支出决算表'!F6+'ZFXJJBKB2016 政府性基金预算财政拨款收入支出决算表'!G6,TRUE,FALSE)</f>
        <v>1</v>
      </c>
    </row>
    <row r="20" spans="1:9" ht="15" customHeight="1">
      <c r="A20" s="11"/>
      <c r="B20" s="10" t="s">
        <v>46</v>
      </c>
      <c r="C20" s="14"/>
      <c r="D20" s="40" t="s">
        <v>373</v>
      </c>
      <c r="E20" s="10">
        <v>40</v>
      </c>
      <c r="F20" s="12">
        <v>0</v>
      </c>
      <c r="H20" s="41" t="s">
        <v>386</v>
      </c>
      <c r="I20" t="b">
        <f>IF('JSSG2016 “三公”经费公共预算财政拨款支出决算表（公开'!B7+'JSSG2016 “三公”经费公共预算财政拨款支出决算表（公开'!C7+'JSSG2016 “三公”经费公共预算财政拨款支出决算表（公开'!F7='JSSG2016 “三公”经费公共预算财政拨款支出决算表（公开'!A7,TRUE,FALSE)</f>
        <v>1</v>
      </c>
    </row>
    <row r="21" spans="1:9" ht="15" customHeight="1">
      <c r="A21" s="11"/>
      <c r="B21" s="10" t="s">
        <v>48</v>
      </c>
      <c r="C21" s="14"/>
      <c r="D21" s="40" t="s">
        <v>374</v>
      </c>
      <c r="E21" s="10">
        <v>41</v>
      </c>
      <c r="F21" s="12">
        <v>0</v>
      </c>
      <c r="I21" t="b">
        <f>IF('JSSG2016 “三公”经费公共预算财政拨款支出决算表（公开'!D7+'JSSG2016 “三公”经费公共预算财政拨款支出决算表（公开'!E7='JSSG2016 “三公”经费公共预算财政拨款支出决算表（公开'!C7,TRUE,FALSE)</f>
        <v>1</v>
      </c>
    </row>
    <row r="22" spans="1:10" ht="15" customHeight="1">
      <c r="A22" s="11"/>
      <c r="B22" s="10" t="s">
        <v>50</v>
      </c>
      <c r="C22" s="14"/>
      <c r="D22" s="40" t="s">
        <v>375</v>
      </c>
      <c r="E22" s="10">
        <v>42</v>
      </c>
      <c r="F22" s="12">
        <v>0</v>
      </c>
      <c r="G22" s="41" t="s">
        <v>387</v>
      </c>
      <c r="H22" s="41" t="s">
        <v>388</v>
      </c>
      <c r="I22" t="b">
        <f>IF(C25='SRB2016 收入决算表（公开）'!C6,TRUE,FALSE)</f>
        <v>1</v>
      </c>
      <c r="J22" t="b">
        <f>IF(C6='SRB2016 收入决算表（公开）'!D6,TRUE,FALSE)</f>
        <v>1</v>
      </c>
    </row>
    <row r="23" spans="1:9" ht="15" customHeight="1">
      <c r="A23" s="11"/>
      <c r="B23" s="10" t="s">
        <v>52</v>
      </c>
      <c r="C23" s="14"/>
      <c r="D23" s="40" t="s">
        <v>376</v>
      </c>
      <c r="E23" s="10">
        <v>43</v>
      </c>
      <c r="F23" s="12">
        <v>154.8</v>
      </c>
      <c r="H23" s="41" t="s">
        <v>389</v>
      </c>
      <c r="I23" t="b">
        <f>IF(F25='ZCB2016 支出决算表（公开）'!C6,TRUE,FALSE)</f>
        <v>1</v>
      </c>
    </row>
    <row r="24" spans="1:11" ht="15" customHeight="1">
      <c r="A24" s="11"/>
      <c r="B24" s="10" t="s">
        <v>54</v>
      </c>
      <c r="C24" s="14"/>
      <c r="D24" s="40" t="s">
        <v>377</v>
      </c>
      <c r="E24" s="10">
        <v>44</v>
      </c>
      <c r="F24" s="12">
        <v>41.6</v>
      </c>
      <c r="H24" s="41" t="s">
        <v>390</v>
      </c>
      <c r="I24" t="b">
        <f>IF(C7='BKBZB2016 财政拨款收入支出决算总表（公开）'!C7,TRUE,FALSE)</f>
        <v>1</v>
      </c>
      <c r="J24" t="b">
        <f>IF(C6='BKBZB2016 财政拨款收入支出决算总表（公开）'!C6+'BKBZB2016 财政拨款收入支出决算总表（公开）'!C7,TRUE,FALSE)</f>
        <v>1</v>
      </c>
      <c r="K24" t="b">
        <f>IF(C28='BKBZB2016 财政拨款收入支出决算总表（公开）'!C26,TRUE,FALSE)</f>
        <v>1</v>
      </c>
    </row>
    <row r="25" spans="1:9" ht="15" customHeight="1">
      <c r="A25" s="15" t="s">
        <v>62</v>
      </c>
      <c r="B25" s="10" t="s">
        <v>56</v>
      </c>
      <c r="C25" s="12">
        <v>10301.3</v>
      </c>
      <c r="D25" s="16" t="s">
        <v>64</v>
      </c>
      <c r="E25" s="10">
        <v>45</v>
      </c>
      <c r="F25" s="12">
        <v>18672.9</v>
      </c>
      <c r="H25" s="41" t="s">
        <v>391</v>
      </c>
      <c r="I25" t="b">
        <f>IF('BKBZB2016 财政拨款收入支出决算总表（公开）'!G25='YBYSBKB2016 一般公共预算财政拨款支出决算表（公开）'!C6,TRUE,FALSE)</f>
        <v>1</v>
      </c>
    </row>
    <row r="26" spans="1:9" ht="15" customHeight="1">
      <c r="A26" s="11" t="s">
        <v>65</v>
      </c>
      <c r="B26" s="10" t="s">
        <v>58</v>
      </c>
      <c r="C26" s="12">
        <v>0</v>
      </c>
      <c r="D26" s="13" t="s">
        <v>67</v>
      </c>
      <c r="E26" s="10">
        <v>46</v>
      </c>
      <c r="F26" s="12">
        <v>0</v>
      </c>
      <c r="H26" s="41" t="s">
        <v>392</v>
      </c>
      <c r="I26" t="b">
        <f>IF('YBYSBKB2016 一般公共预算财政拨款支出决算表（公开）'!D6='YBYSZCMXB2016 一般公共预算财政拨款基本支出决算表'!C6,TRUE,FALSE)</f>
        <v>1</v>
      </c>
    </row>
    <row r="27" spans="1:6" ht="15" customHeight="1">
      <c r="A27" s="11" t="s">
        <v>68</v>
      </c>
      <c r="B27" s="10" t="s">
        <v>60</v>
      </c>
      <c r="C27" s="12">
        <v>18981.8</v>
      </c>
      <c r="D27" s="13" t="s">
        <v>70</v>
      </c>
      <c r="E27" s="10">
        <v>47</v>
      </c>
      <c r="F27" s="12">
        <v>10610.2</v>
      </c>
    </row>
    <row r="28" spans="1:6" ht="15" customHeight="1">
      <c r="A28" s="11" t="s">
        <v>71</v>
      </c>
      <c r="B28" s="10" t="s">
        <v>61</v>
      </c>
      <c r="C28" s="12">
        <v>18974.4</v>
      </c>
      <c r="D28" s="13"/>
      <c r="E28" s="10">
        <v>48</v>
      </c>
      <c r="F28" s="14"/>
    </row>
    <row r="29" spans="1:6" ht="15" customHeight="1">
      <c r="A29" s="11" t="s">
        <v>73</v>
      </c>
      <c r="B29" s="10" t="s">
        <v>63</v>
      </c>
      <c r="C29" s="12">
        <v>7.4</v>
      </c>
      <c r="D29" s="13"/>
      <c r="E29" s="10">
        <v>49</v>
      </c>
      <c r="F29" s="14"/>
    </row>
    <row r="30" spans="1:6" ht="15" customHeight="1">
      <c r="A30" s="15" t="s">
        <v>75</v>
      </c>
      <c r="B30" s="10" t="s">
        <v>66</v>
      </c>
      <c r="C30" s="12">
        <v>29283.1</v>
      </c>
      <c r="D30" s="16" t="s">
        <v>75</v>
      </c>
      <c r="E30" s="10">
        <v>50</v>
      </c>
      <c r="F30" s="12">
        <v>29283.1</v>
      </c>
    </row>
    <row r="31" spans="1:6" ht="15" customHeight="1">
      <c r="A31" s="17" t="s">
        <v>77</v>
      </c>
      <c r="B31" s="18" t="s">
        <v>77</v>
      </c>
      <c r="C31" s="18" t="s">
        <v>77</v>
      </c>
      <c r="D31" s="18" t="s">
        <v>77</v>
      </c>
      <c r="E31" s="18" t="s">
        <v>77</v>
      </c>
      <c r="F31" s="18" t="s">
        <v>77</v>
      </c>
    </row>
    <row r="32" ht="15" customHeight="1"/>
    <row r="33" ht="15" customHeight="1"/>
    <row r="34" ht="15" customHeight="1"/>
    <row r="35" ht="15" customHeight="1"/>
  </sheetData>
  <sheetProtection/>
  <mergeCells count="4">
    <mergeCell ref="A3:C3"/>
    <mergeCell ref="D3:F3"/>
    <mergeCell ref="B4:B5"/>
    <mergeCell ref="E4:E5"/>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32"/>
  <sheetViews>
    <sheetView zoomScalePageLayoutView="0" workbookViewId="0" topLeftCell="A1">
      <selection activeCell="E8" sqref="E8"/>
    </sheetView>
  </sheetViews>
  <sheetFormatPr defaultColWidth="9.140625" defaultRowHeight="12.75"/>
  <cols>
    <col min="1" max="1" width="11.7109375" style="0" customWidth="1"/>
    <col min="2" max="2" width="21.421875" style="0" customWidth="1"/>
    <col min="3" max="9" width="17.140625" style="0" customWidth="1"/>
  </cols>
  <sheetData>
    <row r="1" spans="1:9" ht="27.75" customHeight="1">
      <c r="A1" s="1"/>
      <c r="B1" s="2"/>
      <c r="C1" s="2"/>
      <c r="D1" s="2"/>
      <c r="E1" s="3" t="s">
        <v>78</v>
      </c>
      <c r="F1" s="2"/>
      <c r="G1" s="2"/>
      <c r="H1" s="2"/>
      <c r="I1" s="4"/>
    </row>
    <row r="2" spans="1:9" ht="15" customHeight="1">
      <c r="A2" s="5" t="s">
        <v>1</v>
      </c>
      <c r="B2" s="6"/>
      <c r="C2" s="6"/>
      <c r="D2" s="6"/>
      <c r="E2" s="7" t="s">
        <v>2</v>
      </c>
      <c r="F2" s="6"/>
      <c r="G2" s="6"/>
      <c r="H2" s="6"/>
      <c r="I2" s="8" t="s">
        <v>3</v>
      </c>
    </row>
    <row r="3" spans="1:9" ht="15" customHeight="1">
      <c r="A3" s="30" t="s">
        <v>6</v>
      </c>
      <c r="B3" s="31" t="s">
        <v>6</v>
      </c>
      <c r="C3" s="33" t="s">
        <v>62</v>
      </c>
      <c r="D3" s="33" t="s">
        <v>79</v>
      </c>
      <c r="E3" s="33" t="s">
        <v>80</v>
      </c>
      <c r="F3" s="33" t="s">
        <v>81</v>
      </c>
      <c r="G3" s="33" t="s">
        <v>82</v>
      </c>
      <c r="H3" s="33" t="s">
        <v>83</v>
      </c>
      <c r="I3" s="33" t="s">
        <v>84</v>
      </c>
    </row>
    <row r="4" spans="1:9" ht="27.75" customHeight="1">
      <c r="A4" s="19" t="s">
        <v>85</v>
      </c>
      <c r="B4" s="10" t="s">
        <v>86</v>
      </c>
      <c r="C4" s="31" t="s">
        <v>62</v>
      </c>
      <c r="D4" s="31" t="s">
        <v>79</v>
      </c>
      <c r="E4" s="31" t="s">
        <v>80</v>
      </c>
      <c r="F4" s="31" t="s">
        <v>81</v>
      </c>
      <c r="G4" s="31" t="s">
        <v>82</v>
      </c>
      <c r="H4" s="31" t="s">
        <v>83</v>
      </c>
      <c r="I4" s="31" t="s">
        <v>84</v>
      </c>
    </row>
    <row r="5" spans="1:9" ht="15" customHeight="1">
      <c r="A5" s="30" t="s">
        <v>87</v>
      </c>
      <c r="B5" s="31" t="s">
        <v>87</v>
      </c>
      <c r="C5" s="10" t="s">
        <v>10</v>
      </c>
      <c r="D5" s="10" t="s">
        <v>11</v>
      </c>
      <c r="E5" s="10" t="s">
        <v>18</v>
      </c>
      <c r="F5" s="10" t="s">
        <v>21</v>
      </c>
      <c r="G5" s="10" t="s">
        <v>24</v>
      </c>
      <c r="H5" s="10" t="s">
        <v>27</v>
      </c>
      <c r="I5" s="10" t="s">
        <v>30</v>
      </c>
    </row>
    <row r="6" spans="1:9" ht="15" customHeight="1">
      <c r="A6" s="30" t="s">
        <v>75</v>
      </c>
      <c r="B6" s="31" t="s">
        <v>75</v>
      </c>
      <c r="C6" s="12">
        <v>10301.3</v>
      </c>
      <c r="D6" s="12">
        <v>10297.5</v>
      </c>
      <c r="E6" s="12">
        <v>0</v>
      </c>
      <c r="F6" s="12">
        <v>0</v>
      </c>
      <c r="G6" s="12">
        <v>0</v>
      </c>
      <c r="H6" s="12">
        <v>0</v>
      </c>
      <c r="I6" s="12">
        <v>3.8</v>
      </c>
    </row>
    <row r="7" spans="1:9" ht="15" customHeight="1">
      <c r="A7" s="20" t="s">
        <v>88</v>
      </c>
      <c r="B7" s="21" t="s">
        <v>89</v>
      </c>
      <c r="C7" s="22">
        <v>3429.1</v>
      </c>
      <c r="D7" s="22">
        <v>3425.3</v>
      </c>
      <c r="E7" s="22">
        <v>0</v>
      </c>
      <c r="F7" s="22">
        <v>0</v>
      </c>
      <c r="G7" s="22">
        <v>0</v>
      </c>
      <c r="H7" s="22">
        <v>0</v>
      </c>
      <c r="I7" s="22">
        <v>3.8</v>
      </c>
    </row>
    <row r="8" spans="1:9" ht="15" customHeight="1">
      <c r="A8" s="20" t="s">
        <v>90</v>
      </c>
      <c r="B8" s="21" t="s">
        <v>91</v>
      </c>
      <c r="C8" s="22">
        <v>3429.1</v>
      </c>
      <c r="D8" s="22">
        <v>3425.3</v>
      </c>
      <c r="E8" s="22">
        <v>0</v>
      </c>
      <c r="F8" s="22">
        <v>0</v>
      </c>
      <c r="G8" s="22">
        <v>0</v>
      </c>
      <c r="H8" s="22">
        <v>0</v>
      </c>
      <c r="I8" s="22">
        <v>3.8</v>
      </c>
    </row>
    <row r="9" spans="1:9" ht="15" customHeight="1">
      <c r="A9" s="23" t="s">
        <v>92</v>
      </c>
      <c r="B9" s="24" t="s">
        <v>93</v>
      </c>
      <c r="C9" s="12">
        <v>2782.8</v>
      </c>
      <c r="D9" s="12">
        <v>2779.3</v>
      </c>
      <c r="E9" s="12">
        <v>0</v>
      </c>
      <c r="F9" s="12">
        <v>0</v>
      </c>
      <c r="G9" s="12">
        <v>0</v>
      </c>
      <c r="H9" s="12">
        <v>0</v>
      </c>
      <c r="I9" s="12">
        <v>3.5</v>
      </c>
    </row>
    <row r="10" spans="1:9" ht="15" customHeight="1">
      <c r="A10" s="23" t="s">
        <v>94</v>
      </c>
      <c r="B10" s="24" t="s">
        <v>95</v>
      </c>
      <c r="C10" s="12">
        <v>646.3</v>
      </c>
      <c r="D10" s="12">
        <v>646</v>
      </c>
      <c r="E10" s="12">
        <v>0</v>
      </c>
      <c r="F10" s="12">
        <v>0</v>
      </c>
      <c r="G10" s="12">
        <v>0</v>
      </c>
      <c r="H10" s="12">
        <v>0</v>
      </c>
      <c r="I10" s="12">
        <v>0.3</v>
      </c>
    </row>
    <row r="11" spans="1:9" ht="15" customHeight="1">
      <c r="A11" s="20" t="s">
        <v>96</v>
      </c>
      <c r="B11" s="21" t="s">
        <v>97</v>
      </c>
      <c r="C11" s="22">
        <v>80</v>
      </c>
      <c r="D11" s="22">
        <v>80</v>
      </c>
      <c r="E11" s="22">
        <v>0</v>
      </c>
      <c r="F11" s="22">
        <v>0</v>
      </c>
      <c r="G11" s="22">
        <v>0</v>
      </c>
      <c r="H11" s="22">
        <v>0</v>
      </c>
      <c r="I11" s="22">
        <v>0</v>
      </c>
    </row>
    <row r="12" spans="1:9" ht="15" customHeight="1">
      <c r="A12" s="20" t="s">
        <v>98</v>
      </c>
      <c r="B12" s="21" t="s">
        <v>99</v>
      </c>
      <c r="C12" s="22">
        <v>80</v>
      </c>
      <c r="D12" s="22">
        <v>80</v>
      </c>
      <c r="E12" s="22">
        <v>0</v>
      </c>
      <c r="F12" s="22">
        <v>0</v>
      </c>
      <c r="G12" s="22">
        <v>0</v>
      </c>
      <c r="H12" s="22">
        <v>0</v>
      </c>
      <c r="I12" s="22">
        <v>0</v>
      </c>
    </row>
    <row r="13" spans="1:9" ht="15" customHeight="1">
      <c r="A13" s="23" t="s">
        <v>100</v>
      </c>
      <c r="B13" s="24" t="s">
        <v>101</v>
      </c>
      <c r="C13" s="12">
        <v>80</v>
      </c>
      <c r="D13" s="12">
        <v>80</v>
      </c>
      <c r="E13" s="12">
        <v>0</v>
      </c>
      <c r="F13" s="12">
        <v>0</v>
      </c>
      <c r="G13" s="12">
        <v>0</v>
      </c>
      <c r="H13" s="12">
        <v>0</v>
      </c>
      <c r="I13" s="12">
        <v>0</v>
      </c>
    </row>
    <row r="14" spans="1:9" ht="15" customHeight="1">
      <c r="A14" s="20" t="s">
        <v>102</v>
      </c>
      <c r="B14" s="21" t="s">
        <v>103</v>
      </c>
      <c r="C14" s="22">
        <v>6595.7</v>
      </c>
      <c r="D14" s="22">
        <v>6595.7</v>
      </c>
      <c r="E14" s="22">
        <v>0</v>
      </c>
      <c r="F14" s="22">
        <v>0</v>
      </c>
      <c r="G14" s="22">
        <v>0</v>
      </c>
      <c r="H14" s="22">
        <v>0</v>
      </c>
      <c r="I14" s="22">
        <v>0</v>
      </c>
    </row>
    <row r="15" spans="1:9" ht="15" customHeight="1">
      <c r="A15" s="20" t="s">
        <v>104</v>
      </c>
      <c r="B15" s="25" t="s">
        <v>105</v>
      </c>
      <c r="C15" s="22">
        <v>1918</v>
      </c>
      <c r="D15" s="22">
        <v>1918</v>
      </c>
      <c r="E15" s="22">
        <v>0</v>
      </c>
      <c r="F15" s="22">
        <v>0</v>
      </c>
      <c r="G15" s="22">
        <v>0</v>
      </c>
      <c r="H15" s="22">
        <v>0</v>
      </c>
      <c r="I15" s="22">
        <v>0</v>
      </c>
    </row>
    <row r="16" spans="1:9" ht="15" customHeight="1">
      <c r="A16" s="23" t="s">
        <v>106</v>
      </c>
      <c r="B16" s="24" t="s">
        <v>95</v>
      </c>
      <c r="C16" s="12">
        <v>246.6</v>
      </c>
      <c r="D16" s="12">
        <v>246.6</v>
      </c>
      <c r="E16" s="12">
        <v>0</v>
      </c>
      <c r="F16" s="12">
        <v>0</v>
      </c>
      <c r="G16" s="12">
        <v>0</v>
      </c>
      <c r="H16" s="12">
        <v>0</v>
      </c>
      <c r="I16" s="12">
        <v>0</v>
      </c>
    </row>
    <row r="17" spans="1:9" ht="15" customHeight="1">
      <c r="A17" s="23" t="s">
        <v>107</v>
      </c>
      <c r="B17" s="24" t="s">
        <v>108</v>
      </c>
      <c r="C17" s="12">
        <v>1671.4</v>
      </c>
      <c r="D17" s="12">
        <v>1671.4</v>
      </c>
      <c r="E17" s="12">
        <v>0</v>
      </c>
      <c r="F17" s="12">
        <v>0</v>
      </c>
      <c r="G17" s="12">
        <v>0</v>
      </c>
      <c r="H17" s="12">
        <v>0</v>
      </c>
      <c r="I17" s="12">
        <v>0</v>
      </c>
    </row>
    <row r="18" spans="1:9" ht="15" customHeight="1">
      <c r="A18" s="20" t="s">
        <v>109</v>
      </c>
      <c r="B18" s="21" t="s">
        <v>110</v>
      </c>
      <c r="C18" s="22">
        <v>2913.7</v>
      </c>
      <c r="D18" s="22">
        <v>2913.7</v>
      </c>
      <c r="E18" s="22">
        <v>0</v>
      </c>
      <c r="F18" s="22">
        <v>0</v>
      </c>
      <c r="G18" s="22">
        <v>0</v>
      </c>
      <c r="H18" s="22">
        <v>0</v>
      </c>
      <c r="I18" s="22">
        <v>0</v>
      </c>
    </row>
    <row r="19" spans="1:9" ht="15" customHeight="1">
      <c r="A19" s="23" t="s">
        <v>111</v>
      </c>
      <c r="B19" s="24" t="s">
        <v>112</v>
      </c>
      <c r="C19" s="12">
        <v>786.8</v>
      </c>
      <c r="D19" s="12">
        <v>786.8</v>
      </c>
      <c r="E19" s="12">
        <v>0</v>
      </c>
      <c r="F19" s="12">
        <v>0</v>
      </c>
      <c r="G19" s="12">
        <v>0</v>
      </c>
      <c r="H19" s="12">
        <v>0</v>
      </c>
      <c r="I19" s="12">
        <v>0</v>
      </c>
    </row>
    <row r="20" spans="1:9" ht="15" customHeight="1">
      <c r="A20" s="23" t="s">
        <v>113</v>
      </c>
      <c r="B20" s="24" t="s">
        <v>114</v>
      </c>
      <c r="C20" s="12">
        <v>1700</v>
      </c>
      <c r="D20" s="12">
        <v>1700</v>
      </c>
      <c r="E20" s="12">
        <v>0</v>
      </c>
      <c r="F20" s="12">
        <v>0</v>
      </c>
      <c r="G20" s="12">
        <v>0</v>
      </c>
      <c r="H20" s="12">
        <v>0</v>
      </c>
      <c r="I20" s="12">
        <v>0</v>
      </c>
    </row>
    <row r="21" spans="1:9" ht="15" customHeight="1">
      <c r="A21" s="23" t="s">
        <v>115</v>
      </c>
      <c r="B21" s="24" t="s">
        <v>116</v>
      </c>
      <c r="C21" s="12">
        <v>426.9</v>
      </c>
      <c r="D21" s="12">
        <v>426.9</v>
      </c>
      <c r="E21" s="12">
        <v>0</v>
      </c>
      <c r="F21" s="12">
        <v>0</v>
      </c>
      <c r="G21" s="12">
        <v>0</v>
      </c>
      <c r="H21" s="12">
        <v>0</v>
      </c>
      <c r="I21" s="12">
        <v>0</v>
      </c>
    </row>
    <row r="22" spans="1:9" ht="15" customHeight="1">
      <c r="A22" s="20" t="s">
        <v>117</v>
      </c>
      <c r="B22" s="25" t="s">
        <v>118</v>
      </c>
      <c r="C22" s="22">
        <v>912.9</v>
      </c>
      <c r="D22" s="22">
        <v>912.9</v>
      </c>
      <c r="E22" s="22">
        <v>0</v>
      </c>
      <c r="F22" s="22">
        <v>0</v>
      </c>
      <c r="G22" s="22">
        <v>0</v>
      </c>
      <c r="H22" s="22">
        <v>0</v>
      </c>
      <c r="I22" s="22">
        <v>0</v>
      </c>
    </row>
    <row r="23" spans="1:9" ht="15" customHeight="1">
      <c r="A23" s="23" t="s">
        <v>119</v>
      </c>
      <c r="B23" s="24" t="s">
        <v>120</v>
      </c>
      <c r="C23" s="12">
        <v>912.9</v>
      </c>
      <c r="D23" s="12">
        <v>912.9</v>
      </c>
      <c r="E23" s="12">
        <v>0</v>
      </c>
      <c r="F23" s="12">
        <v>0</v>
      </c>
      <c r="G23" s="12">
        <v>0</v>
      </c>
      <c r="H23" s="12">
        <v>0</v>
      </c>
      <c r="I23" s="12">
        <v>0</v>
      </c>
    </row>
    <row r="24" spans="1:9" ht="15" customHeight="1">
      <c r="A24" s="20" t="s">
        <v>121</v>
      </c>
      <c r="B24" s="25" t="s">
        <v>122</v>
      </c>
      <c r="C24" s="22">
        <v>851.1</v>
      </c>
      <c r="D24" s="22">
        <v>851.1</v>
      </c>
      <c r="E24" s="22">
        <v>0</v>
      </c>
      <c r="F24" s="22">
        <v>0</v>
      </c>
      <c r="G24" s="22">
        <v>0</v>
      </c>
      <c r="H24" s="22">
        <v>0</v>
      </c>
      <c r="I24" s="22">
        <v>0</v>
      </c>
    </row>
    <row r="25" spans="1:9" ht="15" customHeight="1">
      <c r="A25" s="23" t="s">
        <v>123</v>
      </c>
      <c r="B25" s="24" t="s">
        <v>124</v>
      </c>
      <c r="C25" s="12">
        <v>851.1</v>
      </c>
      <c r="D25" s="12">
        <v>851.1</v>
      </c>
      <c r="E25" s="12">
        <v>0</v>
      </c>
      <c r="F25" s="12">
        <v>0</v>
      </c>
      <c r="G25" s="12">
        <v>0</v>
      </c>
      <c r="H25" s="12">
        <v>0</v>
      </c>
      <c r="I25" s="12">
        <v>0</v>
      </c>
    </row>
    <row r="26" spans="1:9" ht="15" customHeight="1">
      <c r="A26" s="20" t="s">
        <v>125</v>
      </c>
      <c r="B26" s="25" t="s">
        <v>126</v>
      </c>
      <c r="C26" s="22">
        <v>154.8</v>
      </c>
      <c r="D26" s="22">
        <v>154.8</v>
      </c>
      <c r="E26" s="22">
        <v>0</v>
      </c>
      <c r="F26" s="22">
        <v>0</v>
      </c>
      <c r="G26" s="22">
        <v>0</v>
      </c>
      <c r="H26" s="22">
        <v>0</v>
      </c>
      <c r="I26" s="22">
        <v>0</v>
      </c>
    </row>
    <row r="27" spans="1:9" ht="15" customHeight="1">
      <c r="A27" s="20" t="s">
        <v>127</v>
      </c>
      <c r="B27" s="25" t="s">
        <v>128</v>
      </c>
      <c r="C27" s="22">
        <v>154.8</v>
      </c>
      <c r="D27" s="22">
        <v>154.8</v>
      </c>
      <c r="E27" s="22">
        <v>0</v>
      </c>
      <c r="F27" s="22">
        <v>0</v>
      </c>
      <c r="G27" s="22">
        <v>0</v>
      </c>
      <c r="H27" s="22">
        <v>0</v>
      </c>
      <c r="I27" s="22">
        <v>0</v>
      </c>
    </row>
    <row r="28" spans="1:9" ht="15" customHeight="1">
      <c r="A28" s="23" t="s">
        <v>129</v>
      </c>
      <c r="B28" s="24" t="s">
        <v>130</v>
      </c>
      <c r="C28" s="12">
        <v>154.8</v>
      </c>
      <c r="D28" s="12">
        <v>154.8</v>
      </c>
      <c r="E28" s="12">
        <v>0</v>
      </c>
      <c r="F28" s="12">
        <v>0</v>
      </c>
      <c r="G28" s="12">
        <v>0</v>
      </c>
      <c r="H28" s="12">
        <v>0</v>
      </c>
      <c r="I28" s="12">
        <v>0</v>
      </c>
    </row>
    <row r="29" spans="1:9" ht="15" customHeight="1">
      <c r="A29" s="20" t="s">
        <v>131</v>
      </c>
      <c r="B29" s="21" t="s">
        <v>132</v>
      </c>
      <c r="C29" s="22">
        <v>41.7</v>
      </c>
      <c r="D29" s="22">
        <v>41.7</v>
      </c>
      <c r="E29" s="22">
        <v>0</v>
      </c>
      <c r="F29" s="22">
        <v>0</v>
      </c>
      <c r="G29" s="22">
        <v>0</v>
      </c>
      <c r="H29" s="22">
        <v>0</v>
      </c>
      <c r="I29" s="22">
        <v>0</v>
      </c>
    </row>
    <row r="30" spans="1:9" ht="15" customHeight="1">
      <c r="A30" s="20" t="s">
        <v>133</v>
      </c>
      <c r="B30" s="21" t="s">
        <v>132</v>
      </c>
      <c r="C30" s="22">
        <v>41.7</v>
      </c>
      <c r="D30" s="22">
        <v>41.7</v>
      </c>
      <c r="E30" s="22">
        <v>0</v>
      </c>
      <c r="F30" s="22">
        <v>0</v>
      </c>
      <c r="G30" s="22">
        <v>0</v>
      </c>
      <c r="H30" s="22">
        <v>0</v>
      </c>
      <c r="I30" s="22">
        <v>0</v>
      </c>
    </row>
    <row r="31" spans="1:9" ht="15" customHeight="1">
      <c r="A31" s="23" t="s">
        <v>134</v>
      </c>
      <c r="B31" s="24" t="s">
        <v>135</v>
      </c>
      <c r="C31" s="12">
        <v>41.7</v>
      </c>
      <c r="D31" s="12">
        <v>41.7</v>
      </c>
      <c r="E31" s="12">
        <v>0</v>
      </c>
      <c r="F31" s="12">
        <v>0</v>
      </c>
      <c r="G31" s="12">
        <v>0</v>
      </c>
      <c r="H31" s="12">
        <v>0</v>
      </c>
      <c r="I31" s="12">
        <v>0</v>
      </c>
    </row>
    <row r="32" spans="1:9" ht="15" customHeight="1">
      <c r="A32" s="34" t="s">
        <v>136</v>
      </c>
      <c r="B32" s="35" t="s">
        <v>136</v>
      </c>
      <c r="C32" s="35" t="s">
        <v>136</v>
      </c>
      <c r="D32" s="35" t="s">
        <v>136</v>
      </c>
      <c r="E32" s="35" t="s">
        <v>136</v>
      </c>
      <c r="F32" s="35" t="s">
        <v>136</v>
      </c>
      <c r="G32" s="35" t="s">
        <v>136</v>
      </c>
      <c r="H32" s="35" t="s">
        <v>136</v>
      </c>
      <c r="I32" s="35" t="s">
        <v>136</v>
      </c>
    </row>
  </sheetData>
  <sheetProtection/>
  <mergeCells count="11">
    <mergeCell ref="A6:B6"/>
    <mergeCell ref="A32:I32"/>
    <mergeCell ref="A3:B3"/>
    <mergeCell ref="C3:C4"/>
    <mergeCell ref="D3:D4"/>
    <mergeCell ref="E3:E4"/>
    <mergeCell ref="F3:F4"/>
    <mergeCell ref="G3:G4"/>
    <mergeCell ref="H3:H4"/>
    <mergeCell ref="I3:I4"/>
    <mergeCell ref="A5:B5"/>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36"/>
  <sheetViews>
    <sheetView zoomScalePageLayoutView="0" workbookViewId="0" topLeftCell="A19">
      <selection activeCell="C35" sqref="C35"/>
    </sheetView>
  </sheetViews>
  <sheetFormatPr defaultColWidth="9.140625" defaultRowHeight="12.75"/>
  <cols>
    <col min="1" max="1" width="11.7109375" style="0" customWidth="1"/>
    <col min="2" max="2" width="34.8515625" style="0" customWidth="1"/>
    <col min="3" max="8" width="17.140625" style="0" customWidth="1"/>
  </cols>
  <sheetData>
    <row r="1" spans="1:8" ht="27.75" customHeight="1">
      <c r="A1" s="1"/>
      <c r="B1" s="2"/>
      <c r="C1" s="2"/>
      <c r="D1" s="3" t="s">
        <v>137</v>
      </c>
      <c r="E1" s="2"/>
      <c r="F1" s="2"/>
      <c r="G1" s="2"/>
      <c r="H1" s="4"/>
    </row>
    <row r="2" spans="1:8" ht="15" customHeight="1">
      <c r="A2" s="5" t="s">
        <v>1</v>
      </c>
      <c r="B2" s="6"/>
      <c r="C2" s="6"/>
      <c r="D2" s="7" t="s">
        <v>2</v>
      </c>
      <c r="E2" s="6"/>
      <c r="F2" s="6"/>
      <c r="G2" s="6"/>
      <c r="H2" s="8" t="s">
        <v>3</v>
      </c>
    </row>
    <row r="3" spans="1:8" ht="15" customHeight="1">
      <c r="A3" s="38" t="s">
        <v>6</v>
      </c>
      <c r="B3" s="37" t="s">
        <v>6</v>
      </c>
      <c r="C3" s="36" t="s">
        <v>64</v>
      </c>
      <c r="D3" s="36" t="s">
        <v>138</v>
      </c>
      <c r="E3" s="36" t="s">
        <v>139</v>
      </c>
      <c r="F3" s="36" t="s">
        <v>140</v>
      </c>
      <c r="G3" s="36" t="s">
        <v>141</v>
      </c>
      <c r="H3" s="36" t="s">
        <v>142</v>
      </c>
    </row>
    <row r="4" spans="1:8" ht="24" customHeight="1">
      <c r="A4" s="19" t="s">
        <v>85</v>
      </c>
      <c r="B4" s="26" t="s">
        <v>86</v>
      </c>
      <c r="C4" s="37" t="s">
        <v>64</v>
      </c>
      <c r="D4" s="37" t="s">
        <v>138</v>
      </c>
      <c r="E4" s="37" t="s">
        <v>139</v>
      </c>
      <c r="F4" s="37" t="s">
        <v>140</v>
      </c>
      <c r="G4" s="37" t="s">
        <v>141</v>
      </c>
      <c r="H4" s="37" t="s">
        <v>142</v>
      </c>
    </row>
    <row r="5" spans="1:8" ht="15" customHeight="1">
      <c r="A5" s="38" t="s">
        <v>87</v>
      </c>
      <c r="B5" s="37" t="s">
        <v>87</v>
      </c>
      <c r="C5" s="26" t="s">
        <v>10</v>
      </c>
      <c r="D5" s="26" t="s">
        <v>11</v>
      </c>
      <c r="E5" s="26" t="s">
        <v>18</v>
      </c>
      <c r="F5" s="26" t="s">
        <v>21</v>
      </c>
      <c r="G5" s="26" t="s">
        <v>24</v>
      </c>
      <c r="H5" s="26" t="s">
        <v>27</v>
      </c>
    </row>
    <row r="6" spans="1:8" ht="15" customHeight="1">
      <c r="A6" s="30" t="s">
        <v>75</v>
      </c>
      <c r="B6" s="31" t="s">
        <v>75</v>
      </c>
      <c r="C6" s="12">
        <v>18672.9</v>
      </c>
      <c r="D6" s="12">
        <v>3505.3</v>
      </c>
      <c r="E6" s="12">
        <v>15167.6</v>
      </c>
      <c r="F6" s="12">
        <v>0</v>
      </c>
      <c r="G6" s="12">
        <v>0</v>
      </c>
      <c r="H6" s="12">
        <v>0</v>
      </c>
    </row>
    <row r="7" spans="1:8" ht="15" customHeight="1">
      <c r="A7" s="20" t="s">
        <v>88</v>
      </c>
      <c r="B7" s="21" t="s">
        <v>89</v>
      </c>
      <c r="C7" s="22">
        <v>3480.5</v>
      </c>
      <c r="D7" s="22">
        <v>3258.7</v>
      </c>
      <c r="E7" s="22">
        <v>221.8</v>
      </c>
      <c r="F7" s="22">
        <v>0</v>
      </c>
      <c r="G7" s="22">
        <v>0</v>
      </c>
      <c r="H7" s="22">
        <v>0</v>
      </c>
    </row>
    <row r="8" spans="1:8" ht="15" customHeight="1">
      <c r="A8" s="20" t="s">
        <v>90</v>
      </c>
      <c r="B8" s="21" t="s">
        <v>91</v>
      </c>
      <c r="C8" s="22">
        <v>3426</v>
      </c>
      <c r="D8" s="22">
        <v>3258.7</v>
      </c>
      <c r="E8" s="22">
        <v>167.3</v>
      </c>
      <c r="F8" s="22">
        <v>0</v>
      </c>
      <c r="G8" s="22">
        <v>0</v>
      </c>
      <c r="H8" s="22">
        <v>0</v>
      </c>
    </row>
    <row r="9" spans="1:8" ht="15" customHeight="1">
      <c r="A9" s="23" t="s">
        <v>92</v>
      </c>
      <c r="B9" s="24" t="s">
        <v>93</v>
      </c>
      <c r="C9" s="12">
        <v>2721.6</v>
      </c>
      <c r="D9" s="12">
        <v>2721.6</v>
      </c>
      <c r="E9" s="12">
        <v>0</v>
      </c>
      <c r="F9" s="12">
        <v>0</v>
      </c>
      <c r="G9" s="12">
        <v>0</v>
      </c>
      <c r="H9" s="12">
        <v>0</v>
      </c>
    </row>
    <row r="10" spans="1:8" ht="15" customHeight="1">
      <c r="A10" s="23" t="s">
        <v>143</v>
      </c>
      <c r="B10" s="24" t="s">
        <v>112</v>
      </c>
      <c r="C10" s="12">
        <v>2.9</v>
      </c>
      <c r="D10" s="12">
        <v>0</v>
      </c>
      <c r="E10" s="12">
        <v>2.9</v>
      </c>
      <c r="F10" s="12">
        <v>0</v>
      </c>
      <c r="G10" s="12">
        <v>0</v>
      </c>
      <c r="H10" s="12">
        <v>0</v>
      </c>
    </row>
    <row r="11" spans="1:8" ht="15" customHeight="1">
      <c r="A11" s="23" t="s">
        <v>144</v>
      </c>
      <c r="B11" s="24" t="s">
        <v>145</v>
      </c>
      <c r="C11" s="12">
        <v>54.4</v>
      </c>
      <c r="D11" s="12">
        <v>0</v>
      </c>
      <c r="E11" s="12">
        <v>54.4</v>
      </c>
      <c r="F11" s="12">
        <v>0</v>
      </c>
      <c r="G11" s="12">
        <v>0</v>
      </c>
      <c r="H11" s="12">
        <v>0</v>
      </c>
    </row>
    <row r="12" spans="1:8" ht="15" customHeight="1">
      <c r="A12" s="23" t="s">
        <v>94</v>
      </c>
      <c r="B12" s="24" t="s">
        <v>95</v>
      </c>
      <c r="C12" s="12">
        <v>647.1</v>
      </c>
      <c r="D12" s="12">
        <v>537.1</v>
      </c>
      <c r="E12" s="12">
        <v>110</v>
      </c>
      <c r="F12" s="12">
        <v>0</v>
      </c>
      <c r="G12" s="12">
        <v>0</v>
      </c>
      <c r="H12" s="12">
        <v>0</v>
      </c>
    </row>
    <row r="13" spans="1:8" ht="15" customHeight="1">
      <c r="A13" s="20" t="s">
        <v>146</v>
      </c>
      <c r="B13" s="21" t="s">
        <v>147</v>
      </c>
      <c r="C13" s="22">
        <v>54.5</v>
      </c>
      <c r="D13" s="22">
        <v>0</v>
      </c>
      <c r="E13" s="22">
        <v>54.5</v>
      </c>
      <c r="F13" s="22">
        <v>0</v>
      </c>
      <c r="G13" s="22">
        <v>0</v>
      </c>
      <c r="H13" s="22">
        <v>0</v>
      </c>
    </row>
    <row r="14" spans="1:8" ht="15" customHeight="1">
      <c r="A14" s="23" t="s">
        <v>148</v>
      </c>
      <c r="B14" s="24" t="s">
        <v>149</v>
      </c>
      <c r="C14" s="12">
        <v>54.5</v>
      </c>
      <c r="D14" s="12">
        <v>0</v>
      </c>
      <c r="E14" s="12">
        <v>54.5</v>
      </c>
      <c r="F14" s="12">
        <v>0</v>
      </c>
      <c r="G14" s="12">
        <v>0</v>
      </c>
      <c r="H14" s="12">
        <v>0</v>
      </c>
    </row>
    <row r="15" spans="1:8" ht="15" customHeight="1">
      <c r="A15" s="20" t="s">
        <v>96</v>
      </c>
      <c r="B15" s="21" t="s">
        <v>97</v>
      </c>
      <c r="C15" s="22">
        <v>80</v>
      </c>
      <c r="D15" s="22">
        <v>0</v>
      </c>
      <c r="E15" s="22">
        <v>80</v>
      </c>
      <c r="F15" s="22">
        <v>0</v>
      </c>
      <c r="G15" s="22">
        <v>0</v>
      </c>
      <c r="H15" s="22">
        <v>0</v>
      </c>
    </row>
    <row r="16" spans="1:8" ht="15" customHeight="1">
      <c r="A16" s="20" t="s">
        <v>98</v>
      </c>
      <c r="B16" s="21" t="s">
        <v>99</v>
      </c>
      <c r="C16" s="22">
        <v>80</v>
      </c>
      <c r="D16" s="22">
        <v>0</v>
      </c>
      <c r="E16" s="22">
        <v>80</v>
      </c>
      <c r="F16" s="22">
        <v>0</v>
      </c>
      <c r="G16" s="22">
        <v>0</v>
      </c>
      <c r="H16" s="22">
        <v>0</v>
      </c>
    </row>
    <row r="17" spans="1:8" ht="15" customHeight="1">
      <c r="A17" s="23" t="s">
        <v>100</v>
      </c>
      <c r="B17" s="24" t="s">
        <v>101</v>
      </c>
      <c r="C17" s="12">
        <v>80</v>
      </c>
      <c r="D17" s="12">
        <v>0</v>
      </c>
      <c r="E17" s="12">
        <v>80</v>
      </c>
      <c r="F17" s="12">
        <v>0</v>
      </c>
      <c r="G17" s="12">
        <v>0</v>
      </c>
      <c r="H17" s="12">
        <v>0</v>
      </c>
    </row>
    <row r="18" spans="1:8" ht="15" customHeight="1">
      <c r="A18" s="20" t="s">
        <v>102</v>
      </c>
      <c r="B18" s="21" t="s">
        <v>103</v>
      </c>
      <c r="C18" s="22">
        <v>14915.9</v>
      </c>
      <c r="D18" s="22">
        <v>246.6</v>
      </c>
      <c r="E18" s="22">
        <v>14669.3</v>
      </c>
      <c r="F18" s="22">
        <v>0</v>
      </c>
      <c r="G18" s="22">
        <v>0</v>
      </c>
      <c r="H18" s="22">
        <v>0</v>
      </c>
    </row>
    <row r="19" spans="1:8" ht="15" customHeight="1">
      <c r="A19" s="20" t="s">
        <v>104</v>
      </c>
      <c r="B19" s="21" t="s">
        <v>105</v>
      </c>
      <c r="C19" s="22">
        <v>850.7</v>
      </c>
      <c r="D19" s="22">
        <v>246.6</v>
      </c>
      <c r="E19" s="22">
        <v>604.1</v>
      </c>
      <c r="F19" s="22">
        <v>0</v>
      </c>
      <c r="G19" s="22">
        <v>0</v>
      </c>
      <c r="H19" s="22">
        <v>0</v>
      </c>
    </row>
    <row r="20" spans="1:8" ht="15" customHeight="1">
      <c r="A20" s="23" t="s">
        <v>106</v>
      </c>
      <c r="B20" s="24" t="s">
        <v>95</v>
      </c>
      <c r="C20" s="12">
        <v>246.6</v>
      </c>
      <c r="D20" s="12">
        <v>246.6</v>
      </c>
      <c r="E20" s="12">
        <v>0</v>
      </c>
      <c r="F20" s="12">
        <v>0</v>
      </c>
      <c r="G20" s="12">
        <v>0</v>
      </c>
      <c r="H20" s="12">
        <v>0</v>
      </c>
    </row>
    <row r="21" spans="1:8" ht="15" customHeight="1">
      <c r="A21" s="23" t="s">
        <v>107</v>
      </c>
      <c r="B21" s="24" t="s">
        <v>108</v>
      </c>
      <c r="C21" s="12">
        <v>604.1</v>
      </c>
      <c r="D21" s="12">
        <v>0</v>
      </c>
      <c r="E21" s="12">
        <v>604.1</v>
      </c>
      <c r="F21" s="12">
        <v>0</v>
      </c>
      <c r="G21" s="12">
        <v>0</v>
      </c>
      <c r="H21" s="12">
        <v>0</v>
      </c>
    </row>
    <row r="22" spans="1:8" ht="15" customHeight="1">
      <c r="A22" s="20" t="s">
        <v>109</v>
      </c>
      <c r="B22" s="21" t="s">
        <v>110</v>
      </c>
      <c r="C22" s="22">
        <v>3482.2</v>
      </c>
      <c r="D22" s="22">
        <v>0</v>
      </c>
      <c r="E22" s="22">
        <v>3482.2</v>
      </c>
      <c r="F22" s="22">
        <v>0</v>
      </c>
      <c r="G22" s="22">
        <v>0</v>
      </c>
      <c r="H22" s="22">
        <v>0</v>
      </c>
    </row>
    <row r="23" spans="1:8" ht="15" customHeight="1">
      <c r="A23" s="23" t="s">
        <v>111</v>
      </c>
      <c r="B23" s="24" t="s">
        <v>112</v>
      </c>
      <c r="C23" s="12">
        <v>781.2</v>
      </c>
      <c r="D23" s="12">
        <v>0</v>
      </c>
      <c r="E23" s="12">
        <v>781.2</v>
      </c>
      <c r="F23" s="12">
        <v>0</v>
      </c>
      <c r="G23" s="12">
        <v>0</v>
      </c>
      <c r="H23" s="12">
        <v>0</v>
      </c>
    </row>
    <row r="24" spans="1:8" ht="15" customHeight="1">
      <c r="A24" s="23" t="s">
        <v>113</v>
      </c>
      <c r="B24" s="24" t="s">
        <v>114</v>
      </c>
      <c r="C24" s="12">
        <v>1700</v>
      </c>
      <c r="D24" s="12">
        <v>0</v>
      </c>
      <c r="E24" s="12">
        <v>1700</v>
      </c>
      <c r="F24" s="12">
        <v>0</v>
      </c>
      <c r="G24" s="12">
        <v>0</v>
      </c>
      <c r="H24" s="12">
        <v>0</v>
      </c>
    </row>
    <row r="25" spans="1:8" ht="15" customHeight="1">
      <c r="A25" s="23" t="s">
        <v>115</v>
      </c>
      <c r="B25" s="24" t="s">
        <v>116</v>
      </c>
      <c r="C25" s="12">
        <v>1001</v>
      </c>
      <c r="D25" s="12">
        <v>0</v>
      </c>
      <c r="E25" s="12">
        <v>1001</v>
      </c>
      <c r="F25" s="12">
        <v>0</v>
      </c>
      <c r="G25" s="12">
        <v>0</v>
      </c>
      <c r="H25" s="12">
        <v>0</v>
      </c>
    </row>
    <row r="26" spans="1:8" ht="15" customHeight="1">
      <c r="A26" s="20" t="s">
        <v>117</v>
      </c>
      <c r="B26" s="21" t="s">
        <v>118</v>
      </c>
      <c r="C26" s="22">
        <v>6969.9</v>
      </c>
      <c r="D26" s="22">
        <v>0</v>
      </c>
      <c r="E26" s="22">
        <v>6969.9</v>
      </c>
      <c r="F26" s="22">
        <v>0</v>
      </c>
      <c r="G26" s="22">
        <v>0</v>
      </c>
      <c r="H26" s="22">
        <v>0</v>
      </c>
    </row>
    <row r="27" spans="1:8" ht="15" customHeight="1">
      <c r="A27" s="23" t="s">
        <v>119</v>
      </c>
      <c r="B27" s="24" t="s">
        <v>120</v>
      </c>
      <c r="C27" s="12">
        <v>6969.9</v>
      </c>
      <c r="D27" s="12">
        <v>0</v>
      </c>
      <c r="E27" s="12">
        <v>6969.9</v>
      </c>
      <c r="F27" s="12">
        <v>0</v>
      </c>
      <c r="G27" s="12">
        <v>0</v>
      </c>
      <c r="H27" s="12">
        <v>0</v>
      </c>
    </row>
    <row r="28" spans="1:8" ht="15" customHeight="1">
      <c r="A28" s="20" t="s">
        <v>121</v>
      </c>
      <c r="B28" s="21" t="s">
        <v>122</v>
      </c>
      <c r="C28" s="22">
        <v>3613.1</v>
      </c>
      <c r="D28" s="22">
        <v>0</v>
      </c>
      <c r="E28" s="22">
        <v>3613.1</v>
      </c>
      <c r="F28" s="22">
        <v>0</v>
      </c>
      <c r="G28" s="22">
        <v>0</v>
      </c>
      <c r="H28" s="22">
        <v>0</v>
      </c>
    </row>
    <row r="29" spans="1:8" ht="15" customHeight="1">
      <c r="A29" s="23" t="s">
        <v>123</v>
      </c>
      <c r="B29" s="24" t="s">
        <v>124</v>
      </c>
      <c r="C29" s="12">
        <v>3613.1</v>
      </c>
      <c r="D29" s="12">
        <v>0</v>
      </c>
      <c r="E29" s="12">
        <v>3613.1</v>
      </c>
      <c r="F29" s="12">
        <v>0</v>
      </c>
      <c r="G29" s="12">
        <v>0</v>
      </c>
      <c r="H29" s="12">
        <v>0</v>
      </c>
    </row>
    <row r="30" spans="1:8" ht="15" customHeight="1">
      <c r="A30" s="20" t="s">
        <v>125</v>
      </c>
      <c r="B30" s="21" t="s">
        <v>126</v>
      </c>
      <c r="C30" s="22">
        <v>154.8</v>
      </c>
      <c r="D30" s="22">
        <v>0</v>
      </c>
      <c r="E30" s="22">
        <v>154.8</v>
      </c>
      <c r="F30" s="22">
        <v>0</v>
      </c>
      <c r="G30" s="22">
        <v>0</v>
      </c>
      <c r="H30" s="22">
        <v>0</v>
      </c>
    </row>
    <row r="31" spans="1:8" ht="15" customHeight="1">
      <c r="A31" s="20" t="s">
        <v>127</v>
      </c>
      <c r="B31" s="21" t="s">
        <v>128</v>
      </c>
      <c r="C31" s="22">
        <v>154.8</v>
      </c>
      <c r="D31" s="22">
        <v>0</v>
      </c>
      <c r="E31" s="22">
        <v>154.8</v>
      </c>
      <c r="F31" s="22">
        <v>0</v>
      </c>
      <c r="G31" s="22">
        <v>0</v>
      </c>
      <c r="H31" s="22">
        <v>0</v>
      </c>
    </row>
    <row r="32" spans="1:8" ht="15" customHeight="1">
      <c r="A32" s="23" t="s">
        <v>129</v>
      </c>
      <c r="B32" s="24" t="s">
        <v>130</v>
      </c>
      <c r="C32" s="12">
        <v>154.8</v>
      </c>
      <c r="D32" s="12">
        <v>0</v>
      </c>
      <c r="E32" s="12">
        <v>154.8</v>
      </c>
      <c r="F32" s="12">
        <v>0</v>
      </c>
      <c r="G32" s="12">
        <v>0</v>
      </c>
      <c r="H32" s="12">
        <v>0</v>
      </c>
    </row>
    <row r="33" spans="1:8" ht="15" customHeight="1">
      <c r="A33" s="20" t="s">
        <v>131</v>
      </c>
      <c r="B33" s="21" t="s">
        <v>132</v>
      </c>
      <c r="C33" s="22">
        <v>41.7</v>
      </c>
      <c r="D33" s="22">
        <v>0</v>
      </c>
      <c r="E33" s="22">
        <v>41.7</v>
      </c>
      <c r="F33" s="22">
        <v>0</v>
      </c>
      <c r="G33" s="22">
        <v>0</v>
      </c>
      <c r="H33" s="22">
        <v>0</v>
      </c>
    </row>
    <row r="34" spans="1:8" ht="15" customHeight="1">
      <c r="A34" s="20" t="s">
        <v>133</v>
      </c>
      <c r="B34" s="21" t="s">
        <v>132</v>
      </c>
      <c r="C34" s="22">
        <v>41.7</v>
      </c>
      <c r="D34" s="22">
        <v>0</v>
      </c>
      <c r="E34" s="22">
        <v>41.7</v>
      </c>
      <c r="F34" s="22">
        <v>0</v>
      </c>
      <c r="G34" s="22">
        <v>0</v>
      </c>
      <c r="H34" s="22">
        <v>0</v>
      </c>
    </row>
    <row r="35" spans="1:8" ht="15" customHeight="1">
      <c r="A35" s="23" t="s">
        <v>134</v>
      </c>
      <c r="B35" s="24" t="s">
        <v>135</v>
      </c>
      <c r="C35" s="12">
        <v>41.7</v>
      </c>
      <c r="D35" s="12">
        <v>0</v>
      </c>
      <c r="E35" s="12">
        <v>41.7</v>
      </c>
      <c r="F35" s="12">
        <v>0</v>
      </c>
      <c r="G35" s="12">
        <v>0</v>
      </c>
      <c r="H35" s="12">
        <v>0</v>
      </c>
    </row>
    <row r="36" spans="1:8" ht="15" customHeight="1">
      <c r="A36" s="34" t="s">
        <v>150</v>
      </c>
      <c r="B36" s="35" t="s">
        <v>150</v>
      </c>
      <c r="C36" s="35" t="s">
        <v>150</v>
      </c>
      <c r="D36" s="35" t="s">
        <v>150</v>
      </c>
      <c r="E36" s="35" t="s">
        <v>150</v>
      </c>
      <c r="F36" s="35" t="s">
        <v>150</v>
      </c>
      <c r="G36" s="35" t="s">
        <v>150</v>
      </c>
      <c r="H36" s="35" t="s">
        <v>150</v>
      </c>
    </row>
  </sheetData>
  <sheetProtection/>
  <mergeCells count="10">
    <mergeCell ref="H3:H4"/>
    <mergeCell ref="A5:B5"/>
    <mergeCell ref="A6:B6"/>
    <mergeCell ref="A36:H36"/>
    <mergeCell ref="A3:B3"/>
    <mergeCell ref="C3:C4"/>
    <mergeCell ref="D3:D4"/>
    <mergeCell ref="E3:E4"/>
    <mergeCell ref="F3:F4"/>
    <mergeCell ref="G3:G4"/>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1"/>
  <sheetViews>
    <sheetView zoomScalePageLayoutView="0" workbookViewId="0" topLeftCell="A1">
      <selection activeCell="F26" sqref="F26"/>
    </sheetView>
  </sheetViews>
  <sheetFormatPr defaultColWidth="9.140625" defaultRowHeight="12.75"/>
  <cols>
    <col min="1" max="1" width="41.28125" style="0" customWidth="1"/>
    <col min="2" max="2" width="5.421875" style="0" customWidth="1"/>
    <col min="3" max="3" width="17.140625" style="0" customWidth="1"/>
    <col min="4" max="4" width="33.57421875" style="0" customWidth="1"/>
    <col min="5" max="5" width="5.421875" style="0" customWidth="1"/>
    <col min="6" max="8" width="17.140625" style="0" customWidth="1"/>
  </cols>
  <sheetData>
    <row r="1" spans="1:8" ht="27.75" customHeight="1">
      <c r="A1" s="1"/>
      <c r="B1" s="2"/>
      <c r="C1" s="2"/>
      <c r="D1" s="3" t="s">
        <v>151</v>
      </c>
      <c r="E1" s="2"/>
      <c r="F1" s="2"/>
      <c r="G1" s="2"/>
      <c r="H1" s="4"/>
    </row>
    <row r="2" spans="1:8" ht="15" customHeight="1">
      <c r="A2" s="5" t="s">
        <v>1</v>
      </c>
      <c r="B2" s="6"/>
      <c r="C2" s="6"/>
      <c r="D2" s="7" t="s">
        <v>2</v>
      </c>
      <c r="E2" s="6"/>
      <c r="F2" s="6"/>
      <c r="G2" s="6"/>
      <c r="H2" s="8" t="s">
        <v>3</v>
      </c>
    </row>
    <row r="3" spans="1:8" ht="15" customHeight="1">
      <c r="A3" s="30" t="s">
        <v>4</v>
      </c>
      <c r="B3" s="31" t="s">
        <v>4</v>
      </c>
      <c r="C3" s="31" t="s">
        <v>4</v>
      </c>
      <c r="D3" s="33" t="s">
        <v>5</v>
      </c>
      <c r="E3" s="31" t="s">
        <v>5</v>
      </c>
      <c r="F3" s="31" t="s">
        <v>5</v>
      </c>
      <c r="G3" s="31" t="s">
        <v>5</v>
      </c>
      <c r="H3" s="31" t="s">
        <v>5</v>
      </c>
    </row>
    <row r="4" spans="1:8" ht="26.25" customHeight="1">
      <c r="A4" s="19" t="s">
        <v>6</v>
      </c>
      <c r="B4" s="36" t="s">
        <v>7</v>
      </c>
      <c r="C4" s="26" t="s">
        <v>152</v>
      </c>
      <c r="D4" s="26" t="s">
        <v>6</v>
      </c>
      <c r="E4" s="36" t="s">
        <v>7</v>
      </c>
      <c r="F4" s="26" t="s">
        <v>75</v>
      </c>
      <c r="G4" s="26" t="s">
        <v>153</v>
      </c>
      <c r="H4" s="26" t="s">
        <v>154</v>
      </c>
    </row>
    <row r="5" spans="1:8" ht="15" customHeight="1">
      <c r="A5" s="9" t="s">
        <v>9</v>
      </c>
      <c r="B5" s="31" t="s">
        <v>7</v>
      </c>
      <c r="C5" s="10" t="s">
        <v>10</v>
      </c>
      <c r="D5" s="10" t="s">
        <v>9</v>
      </c>
      <c r="E5" s="31" t="s">
        <v>7</v>
      </c>
      <c r="F5" s="10" t="s">
        <v>11</v>
      </c>
      <c r="G5" s="10" t="s">
        <v>18</v>
      </c>
      <c r="H5" s="10" t="s">
        <v>21</v>
      </c>
    </row>
    <row r="6" spans="1:8" ht="15" customHeight="1">
      <c r="A6" s="11" t="s">
        <v>155</v>
      </c>
      <c r="B6" s="10" t="s">
        <v>10</v>
      </c>
      <c r="C6" s="12">
        <v>10297.5</v>
      </c>
      <c r="D6" s="13" t="s">
        <v>13</v>
      </c>
      <c r="E6" s="10" t="s">
        <v>69</v>
      </c>
      <c r="F6" s="12">
        <v>3480.5</v>
      </c>
      <c r="G6" s="12">
        <v>3480.5</v>
      </c>
      <c r="H6" s="12">
        <v>0</v>
      </c>
    </row>
    <row r="7" spans="1:8" ht="15" customHeight="1">
      <c r="A7" s="11" t="s">
        <v>156</v>
      </c>
      <c r="B7" s="10" t="s">
        <v>11</v>
      </c>
      <c r="C7" s="12">
        <v>0</v>
      </c>
      <c r="D7" s="13" t="s">
        <v>157</v>
      </c>
      <c r="E7" s="10" t="s">
        <v>72</v>
      </c>
      <c r="F7" s="12">
        <v>0</v>
      </c>
      <c r="G7" s="12">
        <v>0</v>
      </c>
      <c r="H7" s="12">
        <v>0</v>
      </c>
    </row>
    <row r="8" spans="1:8" ht="15" customHeight="1">
      <c r="A8" s="11"/>
      <c r="B8" s="10" t="s">
        <v>18</v>
      </c>
      <c r="C8" s="14"/>
      <c r="D8" s="13" t="s">
        <v>158</v>
      </c>
      <c r="E8" s="10" t="s">
        <v>74</v>
      </c>
      <c r="F8" s="12">
        <v>0</v>
      </c>
      <c r="G8" s="12">
        <v>0</v>
      </c>
      <c r="H8" s="12">
        <v>0</v>
      </c>
    </row>
    <row r="9" spans="1:8" ht="15" customHeight="1">
      <c r="A9" s="11"/>
      <c r="B9" s="10" t="s">
        <v>21</v>
      </c>
      <c r="C9" s="14"/>
      <c r="D9" s="13" t="s">
        <v>159</v>
      </c>
      <c r="E9" s="10" t="s">
        <v>76</v>
      </c>
      <c r="F9" s="12">
        <v>0</v>
      </c>
      <c r="G9" s="12">
        <v>0</v>
      </c>
      <c r="H9" s="12">
        <v>0</v>
      </c>
    </row>
    <row r="10" spans="1:8" ht="15" customHeight="1">
      <c r="A10" s="11"/>
      <c r="B10" s="10" t="s">
        <v>24</v>
      </c>
      <c r="C10" s="14"/>
      <c r="D10" s="13" t="s">
        <v>160</v>
      </c>
      <c r="E10" s="10" t="s">
        <v>14</v>
      </c>
      <c r="F10" s="12">
        <v>0</v>
      </c>
      <c r="G10" s="12">
        <v>0</v>
      </c>
      <c r="H10" s="12">
        <v>0</v>
      </c>
    </row>
    <row r="11" spans="1:8" ht="15" customHeight="1">
      <c r="A11" s="11"/>
      <c r="B11" s="10" t="s">
        <v>27</v>
      </c>
      <c r="C11" s="14"/>
      <c r="D11" s="13" t="s">
        <v>161</v>
      </c>
      <c r="E11" s="10" t="s">
        <v>16</v>
      </c>
      <c r="F11" s="12">
        <v>0</v>
      </c>
      <c r="G11" s="12">
        <v>0</v>
      </c>
      <c r="H11" s="12">
        <v>0</v>
      </c>
    </row>
    <row r="12" spans="1:8" ht="15" customHeight="1">
      <c r="A12" s="11"/>
      <c r="B12" s="10" t="s">
        <v>30</v>
      </c>
      <c r="C12" s="14"/>
      <c r="D12" s="13" t="s">
        <v>162</v>
      </c>
      <c r="E12" s="10" t="s">
        <v>19</v>
      </c>
      <c r="F12" s="12">
        <v>0</v>
      </c>
      <c r="G12" s="12">
        <v>0</v>
      </c>
      <c r="H12" s="12">
        <v>0</v>
      </c>
    </row>
    <row r="13" spans="1:8" ht="15" customHeight="1">
      <c r="A13" s="11"/>
      <c r="B13" s="10" t="s">
        <v>32</v>
      </c>
      <c r="C13" s="14"/>
      <c r="D13" s="13" t="s">
        <v>163</v>
      </c>
      <c r="E13" s="10" t="s">
        <v>22</v>
      </c>
      <c r="F13" s="12">
        <v>0</v>
      </c>
      <c r="G13" s="12">
        <v>0</v>
      </c>
      <c r="H13" s="12">
        <v>0</v>
      </c>
    </row>
    <row r="14" spans="1:8" ht="15" customHeight="1">
      <c r="A14" s="11"/>
      <c r="B14" s="10" t="s">
        <v>34</v>
      </c>
      <c r="C14" s="14"/>
      <c r="D14" s="13" t="s">
        <v>164</v>
      </c>
      <c r="E14" s="10" t="s">
        <v>25</v>
      </c>
      <c r="F14" s="12">
        <v>80</v>
      </c>
      <c r="G14" s="12">
        <v>80</v>
      </c>
      <c r="H14" s="12">
        <v>0</v>
      </c>
    </row>
    <row r="15" spans="1:8" ht="15" customHeight="1">
      <c r="A15" s="11"/>
      <c r="B15" s="10" t="s">
        <v>36</v>
      </c>
      <c r="C15" s="14"/>
      <c r="D15" s="13" t="s">
        <v>165</v>
      </c>
      <c r="E15" s="10" t="s">
        <v>28</v>
      </c>
      <c r="F15" s="12">
        <v>0</v>
      </c>
      <c r="G15" s="12">
        <v>0</v>
      </c>
      <c r="H15" s="12">
        <v>0</v>
      </c>
    </row>
    <row r="16" spans="1:8" ht="15" customHeight="1">
      <c r="A16" s="11"/>
      <c r="B16" s="10" t="s">
        <v>38</v>
      </c>
      <c r="C16" s="14"/>
      <c r="D16" s="13" t="s">
        <v>166</v>
      </c>
      <c r="E16" s="10" t="s">
        <v>31</v>
      </c>
      <c r="F16" s="12">
        <v>0</v>
      </c>
      <c r="G16" s="12">
        <v>0</v>
      </c>
      <c r="H16" s="12">
        <v>0</v>
      </c>
    </row>
    <row r="17" spans="1:8" ht="15" customHeight="1">
      <c r="A17" s="11"/>
      <c r="B17" s="10" t="s">
        <v>40</v>
      </c>
      <c r="C17" s="14"/>
      <c r="D17" s="13" t="s">
        <v>167</v>
      </c>
      <c r="E17" s="10" t="s">
        <v>33</v>
      </c>
      <c r="F17" s="12">
        <v>0</v>
      </c>
      <c r="G17" s="12">
        <v>0</v>
      </c>
      <c r="H17" s="12">
        <v>0</v>
      </c>
    </row>
    <row r="18" spans="1:8" ht="15" customHeight="1">
      <c r="A18" s="11"/>
      <c r="B18" s="10" t="s">
        <v>42</v>
      </c>
      <c r="C18" s="14"/>
      <c r="D18" s="13" t="s">
        <v>168</v>
      </c>
      <c r="E18" s="10" t="s">
        <v>35</v>
      </c>
      <c r="F18" s="12">
        <v>14916</v>
      </c>
      <c r="G18" s="12">
        <v>14916</v>
      </c>
      <c r="H18" s="12">
        <v>0</v>
      </c>
    </row>
    <row r="19" spans="1:8" ht="15" customHeight="1">
      <c r="A19" s="11"/>
      <c r="B19" s="10" t="s">
        <v>44</v>
      </c>
      <c r="C19" s="14"/>
      <c r="D19" s="13" t="s">
        <v>169</v>
      </c>
      <c r="E19" s="10" t="s">
        <v>37</v>
      </c>
      <c r="F19" s="12">
        <v>0</v>
      </c>
      <c r="G19" s="12">
        <v>0</v>
      </c>
      <c r="H19" s="12">
        <v>0</v>
      </c>
    </row>
    <row r="20" spans="1:8" ht="15" customHeight="1">
      <c r="A20" s="11"/>
      <c r="B20" s="10" t="s">
        <v>46</v>
      </c>
      <c r="C20" s="14"/>
      <c r="D20" s="13" t="s">
        <v>170</v>
      </c>
      <c r="E20" s="10" t="s">
        <v>39</v>
      </c>
      <c r="F20" s="12">
        <v>0</v>
      </c>
      <c r="G20" s="12">
        <v>0</v>
      </c>
      <c r="H20" s="12">
        <v>0</v>
      </c>
    </row>
    <row r="21" spans="1:8" ht="15" customHeight="1">
      <c r="A21" s="11"/>
      <c r="B21" s="10" t="s">
        <v>48</v>
      </c>
      <c r="C21" s="14"/>
      <c r="D21" s="13" t="s">
        <v>171</v>
      </c>
      <c r="E21" s="10" t="s">
        <v>41</v>
      </c>
      <c r="F21" s="12">
        <v>0</v>
      </c>
      <c r="G21" s="12">
        <v>0</v>
      </c>
      <c r="H21" s="12">
        <v>0</v>
      </c>
    </row>
    <row r="22" spans="1:8" ht="15" customHeight="1">
      <c r="A22" s="11"/>
      <c r="B22" s="10" t="s">
        <v>50</v>
      </c>
      <c r="C22" s="14"/>
      <c r="D22" s="13" t="s">
        <v>172</v>
      </c>
      <c r="E22" s="10" t="s">
        <v>43</v>
      </c>
      <c r="F22" s="12">
        <v>0</v>
      </c>
      <c r="G22" s="12">
        <v>0</v>
      </c>
      <c r="H22" s="12">
        <v>0</v>
      </c>
    </row>
    <row r="23" spans="1:8" ht="15" customHeight="1">
      <c r="A23" s="11"/>
      <c r="B23" s="10" t="s">
        <v>52</v>
      </c>
      <c r="C23" s="14"/>
      <c r="D23" s="13" t="s">
        <v>173</v>
      </c>
      <c r="E23" s="10" t="s">
        <v>45</v>
      </c>
      <c r="F23" s="12">
        <v>154.8</v>
      </c>
      <c r="G23" s="12">
        <v>154.8</v>
      </c>
      <c r="H23" s="12">
        <v>0</v>
      </c>
    </row>
    <row r="24" spans="1:8" ht="15" customHeight="1">
      <c r="A24" s="11"/>
      <c r="B24" s="10" t="s">
        <v>54</v>
      </c>
      <c r="C24" s="14"/>
      <c r="D24" s="13" t="s">
        <v>174</v>
      </c>
      <c r="E24" s="10" t="s">
        <v>47</v>
      </c>
      <c r="F24" s="12">
        <v>41.6</v>
      </c>
      <c r="G24" s="12">
        <v>41.6</v>
      </c>
      <c r="H24" s="12">
        <v>0</v>
      </c>
    </row>
    <row r="25" spans="1:8" ht="15" customHeight="1">
      <c r="A25" s="15" t="s">
        <v>62</v>
      </c>
      <c r="B25" s="10" t="s">
        <v>56</v>
      </c>
      <c r="C25" s="12">
        <v>10297.5</v>
      </c>
      <c r="D25" s="16" t="s">
        <v>64</v>
      </c>
      <c r="E25" s="10" t="s">
        <v>49</v>
      </c>
      <c r="F25" s="12">
        <v>18672.9</v>
      </c>
      <c r="G25" s="12">
        <v>18672.9</v>
      </c>
      <c r="H25" s="12">
        <v>0</v>
      </c>
    </row>
    <row r="26" spans="1:8" ht="15" customHeight="1">
      <c r="A26" s="11" t="s">
        <v>175</v>
      </c>
      <c r="B26" s="10" t="s">
        <v>58</v>
      </c>
      <c r="C26" s="12">
        <v>18974.4</v>
      </c>
      <c r="D26" s="13" t="s">
        <v>176</v>
      </c>
      <c r="E26" s="10" t="s">
        <v>51</v>
      </c>
      <c r="F26" s="12">
        <v>10599</v>
      </c>
      <c r="G26" s="12">
        <v>10599</v>
      </c>
      <c r="H26" s="12">
        <v>0</v>
      </c>
    </row>
    <row r="27" spans="1:8" ht="15" customHeight="1">
      <c r="A27" s="11" t="s">
        <v>177</v>
      </c>
      <c r="B27" s="10" t="s">
        <v>60</v>
      </c>
      <c r="C27" s="12">
        <v>18974.4</v>
      </c>
      <c r="D27" s="13"/>
      <c r="E27" s="10" t="s">
        <v>53</v>
      </c>
      <c r="F27" s="27"/>
      <c r="G27" s="27"/>
      <c r="H27" s="27"/>
    </row>
    <row r="28" spans="1:8" ht="15" customHeight="1">
      <c r="A28" s="11" t="s">
        <v>178</v>
      </c>
      <c r="B28" s="10" t="s">
        <v>61</v>
      </c>
      <c r="C28" s="12">
        <v>0</v>
      </c>
      <c r="D28" s="13"/>
      <c r="E28" s="10" t="s">
        <v>55</v>
      </c>
      <c r="F28" s="27"/>
      <c r="G28" s="27"/>
      <c r="H28" s="27"/>
    </row>
    <row r="29" spans="1:8" ht="15" customHeight="1">
      <c r="A29" s="15"/>
      <c r="B29" s="10" t="s">
        <v>63</v>
      </c>
      <c r="C29" s="27"/>
      <c r="D29" s="16"/>
      <c r="E29" s="10" t="s">
        <v>57</v>
      </c>
      <c r="F29" s="27"/>
      <c r="G29" s="27"/>
      <c r="H29" s="27"/>
    </row>
    <row r="30" spans="1:8" ht="15" customHeight="1">
      <c r="A30" s="15" t="s">
        <v>75</v>
      </c>
      <c r="B30" s="10" t="s">
        <v>66</v>
      </c>
      <c r="C30" s="12">
        <v>29271.9</v>
      </c>
      <c r="D30" s="16" t="s">
        <v>75</v>
      </c>
      <c r="E30" s="10" t="s">
        <v>59</v>
      </c>
      <c r="F30" s="12">
        <v>29271.9</v>
      </c>
      <c r="G30" s="12">
        <v>29271.9</v>
      </c>
      <c r="H30" s="12">
        <v>0</v>
      </c>
    </row>
    <row r="31" spans="1:8" ht="15" customHeight="1">
      <c r="A31" s="34" t="s">
        <v>179</v>
      </c>
      <c r="B31" s="35" t="s">
        <v>179</v>
      </c>
      <c r="C31" s="35" t="s">
        <v>179</v>
      </c>
      <c r="D31" s="35" t="s">
        <v>179</v>
      </c>
      <c r="E31" s="35" t="s">
        <v>179</v>
      </c>
      <c r="F31" s="35" t="s">
        <v>179</v>
      </c>
      <c r="G31" s="35" t="s">
        <v>179</v>
      </c>
      <c r="H31" s="35" t="s">
        <v>179</v>
      </c>
    </row>
  </sheetData>
  <sheetProtection/>
  <mergeCells count="5">
    <mergeCell ref="A31:H31"/>
    <mergeCell ref="A3:C3"/>
    <mergeCell ref="D3:H3"/>
    <mergeCell ref="B4:B5"/>
    <mergeCell ref="E4:E5"/>
  </mergeCells>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36"/>
  <sheetViews>
    <sheetView zoomScalePageLayoutView="0" workbookViewId="0" topLeftCell="A4">
      <selection activeCell="H25" sqref="H25"/>
    </sheetView>
  </sheetViews>
  <sheetFormatPr defaultColWidth="9.140625" defaultRowHeight="12.75"/>
  <cols>
    <col min="1" max="1" width="11.7109375" style="0" customWidth="1"/>
    <col min="2" max="2" width="34.8515625" style="0" customWidth="1"/>
    <col min="3" max="5" width="17.140625" style="0" customWidth="1"/>
  </cols>
  <sheetData>
    <row r="1" spans="1:5" ht="27.75" customHeight="1">
      <c r="A1" s="1"/>
      <c r="B1" s="2"/>
      <c r="C1" s="3" t="s">
        <v>180</v>
      </c>
      <c r="D1" s="2"/>
      <c r="E1" s="4"/>
    </row>
    <row r="2" spans="1:5" ht="15" customHeight="1">
      <c r="A2" s="5" t="s">
        <v>1</v>
      </c>
      <c r="B2" s="6"/>
      <c r="C2" s="7" t="s">
        <v>181</v>
      </c>
      <c r="D2" s="6"/>
      <c r="E2" s="8" t="s">
        <v>3</v>
      </c>
    </row>
    <row r="3" spans="1:5" ht="15" customHeight="1">
      <c r="A3" s="30" t="s">
        <v>6</v>
      </c>
      <c r="B3" s="31" t="s">
        <v>6</v>
      </c>
      <c r="C3" s="33" t="s">
        <v>64</v>
      </c>
      <c r="D3" s="33" t="s">
        <v>182</v>
      </c>
      <c r="E3" s="33" t="s">
        <v>139</v>
      </c>
    </row>
    <row r="4" spans="1:5" ht="38.25" customHeight="1">
      <c r="A4" s="19" t="s">
        <v>85</v>
      </c>
      <c r="B4" s="10" t="s">
        <v>86</v>
      </c>
      <c r="C4" s="31" t="s">
        <v>64</v>
      </c>
      <c r="D4" s="31" t="s">
        <v>182</v>
      </c>
      <c r="E4" s="31" t="s">
        <v>139</v>
      </c>
    </row>
    <row r="5" spans="1:5" ht="15" customHeight="1">
      <c r="A5" s="30" t="s">
        <v>87</v>
      </c>
      <c r="B5" s="31" t="s">
        <v>87</v>
      </c>
      <c r="C5" s="10" t="s">
        <v>10</v>
      </c>
      <c r="D5" s="10" t="s">
        <v>11</v>
      </c>
      <c r="E5" s="10" t="s">
        <v>18</v>
      </c>
    </row>
    <row r="6" spans="1:5" ht="15" customHeight="1">
      <c r="A6" s="30" t="s">
        <v>75</v>
      </c>
      <c r="B6" s="31" t="s">
        <v>75</v>
      </c>
      <c r="C6" s="12">
        <v>18672.9</v>
      </c>
      <c r="D6" s="12">
        <v>3505.3</v>
      </c>
      <c r="E6" s="12">
        <v>15167.6</v>
      </c>
    </row>
    <row r="7" spans="1:5" ht="15" customHeight="1">
      <c r="A7" s="20" t="s">
        <v>88</v>
      </c>
      <c r="B7" s="21" t="s">
        <v>89</v>
      </c>
      <c r="C7" s="22">
        <v>3480.5</v>
      </c>
      <c r="D7" s="22">
        <v>3258.7</v>
      </c>
      <c r="E7" s="22">
        <v>221.8</v>
      </c>
    </row>
    <row r="8" spans="1:5" ht="15" customHeight="1">
      <c r="A8" s="20" t="s">
        <v>90</v>
      </c>
      <c r="B8" s="21" t="s">
        <v>91</v>
      </c>
      <c r="C8" s="22">
        <v>3426</v>
      </c>
      <c r="D8" s="22">
        <v>3258.7</v>
      </c>
      <c r="E8" s="22">
        <v>167.3</v>
      </c>
    </row>
    <row r="9" spans="1:5" ht="15" customHeight="1">
      <c r="A9" s="23" t="s">
        <v>92</v>
      </c>
      <c r="B9" s="24" t="s">
        <v>93</v>
      </c>
      <c r="C9" s="12">
        <v>2721.6</v>
      </c>
      <c r="D9" s="12">
        <v>2721.6</v>
      </c>
      <c r="E9" s="12"/>
    </row>
    <row r="10" spans="1:5" ht="15" customHeight="1">
      <c r="A10" s="23" t="s">
        <v>143</v>
      </c>
      <c r="B10" s="24" t="s">
        <v>112</v>
      </c>
      <c r="C10" s="12">
        <v>2.9</v>
      </c>
      <c r="D10" s="12"/>
      <c r="E10" s="12">
        <v>2.9</v>
      </c>
    </row>
    <row r="11" spans="1:5" ht="15" customHeight="1">
      <c r="A11" s="23" t="s">
        <v>144</v>
      </c>
      <c r="B11" s="24" t="s">
        <v>145</v>
      </c>
      <c r="C11" s="12">
        <v>54.4</v>
      </c>
      <c r="D11" s="12"/>
      <c r="E11" s="12">
        <v>54.4</v>
      </c>
    </row>
    <row r="12" spans="1:5" ht="15" customHeight="1">
      <c r="A12" s="23" t="s">
        <v>94</v>
      </c>
      <c r="B12" s="24" t="s">
        <v>95</v>
      </c>
      <c r="C12" s="12">
        <v>647.1</v>
      </c>
      <c r="D12" s="12">
        <v>537.1</v>
      </c>
      <c r="E12" s="12">
        <v>110</v>
      </c>
    </row>
    <row r="13" spans="1:5" ht="15" customHeight="1">
      <c r="A13" s="20" t="s">
        <v>146</v>
      </c>
      <c r="B13" s="21" t="s">
        <v>147</v>
      </c>
      <c r="C13" s="22">
        <v>54.5</v>
      </c>
      <c r="D13" s="22"/>
      <c r="E13" s="22">
        <v>54.5</v>
      </c>
    </row>
    <row r="14" spans="1:5" ht="15" customHeight="1">
      <c r="A14" s="23" t="s">
        <v>148</v>
      </c>
      <c r="B14" s="24" t="s">
        <v>149</v>
      </c>
      <c r="C14" s="12">
        <v>54.5</v>
      </c>
      <c r="D14" s="12"/>
      <c r="E14" s="12">
        <v>54.5</v>
      </c>
    </row>
    <row r="15" spans="1:5" ht="15" customHeight="1">
      <c r="A15" s="20" t="s">
        <v>96</v>
      </c>
      <c r="B15" s="21" t="s">
        <v>97</v>
      </c>
      <c r="C15" s="22">
        <v>80</v>
      </c>
      <c r="D15" s="22"/>
      <c r="E15" s="22">
        <v>80</v>
      </c>
    </row>
    <row r="16" spans="1:5" ht="15" customHeight="1">
      <c r="A16" s="20" t="s">
        <v>98</v>
      </c>
      <c r="B16" s="21" t="s">
        <v>99</v>
      </c>
      <c r="C16" s="22">
        <v>80</v>
      </c>
      <c r="D16" s="22"/>
      <c r="E16" s="22">
        <v>80</v>
      </c>
    </row>
    <row r="17" spans="1:5" ht="15" customHeight="1">
      <c r="A17" s="23" t="s">
        <v>100</v>
      </c>
      <c r="B17" s="24" t="s">
        <v>101</v>
      </c>
      <c r="C17" s="12">
        <v>80</v>
      </c>
      <c r="D17" s="12"/>
      <c r="E17" s="12">
        <v>80</v>
      </c>
    </row>
    <row r="18" spans="1:5" ht="15" customHeight="1">
      <c r="A18" s="20" t="s">
        <v>102</v>
      </c>
      <c r="B18" s="21" t="s">
        <v>103</v>
      </c>
      <c r="C18" s="22">
        <v>14915.9</v>
      </c>
      <c r="D18" s="22">
        <v>246.6</v>
      </c>
      <c r="E18" s="22">
        <v>14669.3</v>
      </c>
    </row>
    <row r="19" spans="1:5" ht="15" customHeight="1">
      <c r="A19" s="20" t="s">
        <v>104</v>
      </c>
      <c r="B19" s="21" t="s">
        <v>105</v>
      </c>
      <c r="C19" s="22">
        <v>850.7</v>
      </c>
      <c r="D19" s="22">
        <v>246.6</v>
      </c>
      <c r="E19" s="22">
        <v>604.1</v>
      </c>
    </row>
    <row r="20" spans="1:5" ht="15" customHeight="1">
      <c r="A20" s="23" t="s">
        <v>106</v>
      </c>
      <c r="B20" s="24" t="s">
        <v>95</v>
      </c>
      <c r="C20" s="12">
        <v>246.6</v>
      </c>
      <c r="D20" s="12">
        <v>246.6</v>
      </c>
      <c r="E20" s="12"/>
    </row>
    <row r="21" spans="1:5" ht="15" customHeight="1">
      <c r="A21" s="23" t="s">
        <v>107</v>
      </c>
      <c r="B21" s="24" t="s">
        <v>108</v>
      </c>
      <c r="C21" s="12">
        <v>604.1</v>
      </c>
      <c r="D21" s="12"/>
      <c r="E21" s="12">
        <v>604.1</v>
      </c>
    </row>
    <row r="22" spans="1:5" ht="15" customHeight="1">
      <c r="A22" s="20" t="s">
        <v>109</v>
      </c>
      <c r="B22" s="21" t="s">
        <v>110</v>
      </c>
      <c r="C22" s="22">
        <v>3482.2</v>
      </c>
      <c r="D22" s="22"/>
      <c r="E22" s="22">
        <v>3482.2</v>
      </c>
    </row>
    <row r="23" spans="1:5" ht="15" customHeight="1">
      <c r="A23" s="23" t="s">
        <v>111</v>
      </c>
      <c r="B23" s="24" t="s">
        <v>112</v>
      </c>
      <c r="C23" s="12">
        <v>781.2</v>
      </c>
      <c r="D23" s="12"/>
      <c r="E23" s="12">
        <v>781.2</v>
      </c>
    </row>
    <row r="24" spans="1:5" ht="15" customHeight="1">
      <c r="A24" s="23" t="s">
        <v>113</v>
      </c>
      <c r="B24" s="24" t="s">
        <v>114</v>
      </c>
      <c r="C24" s="12">
        <v>1700</v>
      </c>
      <c r="D24" s="12"/>
      <c r="E24" s="12">
        <v>1700</v>
      </c>
    </row>
    <row r="25" spans="1:5" ht="15" customHeight="1">
      <c r="A25" s="23" t="s">
        <v>115</v>
      </c>
      <c r="B25" s="24" t="s">
        <v>116</v>
      </c>
      <c r="C25" s="12">
        <v>1001</v>
      </c>
      <c r="D25" s="12"/>
      <c r="E25" s="12">
        <v>1001</v>
      </c>
    </row>
    <row r="26" spans="1:5" ht="15" customHeight="1">
      <c r="A26" s="20" t="s">
        <v>117</v>
      </c>
      <c r="B26" s="21" t="s">
        <v>118</v>
      </c>
      <c r="C26" s="22">
        <v>6969.9</v>
      </c>
      <c r="D26" s="22"/>
      <c r="E26" s="22">
        <v>6969.9</v>
      </c>
    </row>
    <row r="27" spans="1:5" ht="15" customHeight="1">
      <c r="A27" s="23" t="s">
        <v>119</v>
      </c>
      <c r="B27" s="24" t="s">
        <v>120</v>
      </c>
      <c r="C27" s="12">
        <v>6969.9</v>
      </c>
      <c r="D27" s="12"/>
      <c r="E27" s="12">
        <v>6969.9</v>
      </c>
    </row>
    <row r="28" spans="1:5" ht="15" customHeight="1">
      <c r="A28" s="20" t="s">
        <v>121</v>
      </c>
      <c r="B28" s="21" t="s">
        <v>122</v>
      </c>
      <c r="C28" s="22">
        <v>3613.1</v>
      </c>
      <c r="D28" s="22"/>
      <c r="E28" s="22">
        <v>3613.1</v>
      </c>
    </row>
    <row r="29" spans="1:5" ht="15" customHeight="1">
      <c r="A29" s="23" t="s">
        <v>123</v>
      </c>
      <c r="B29" s="24" t="s">
        <v>124</v>
      </c>
      <c r="C29" s="12">
        <v>3613.1</v>
      </c>
      <c r="D29" s="12"/>
      <c r="E29" s="12">
        <v>3613.1</v>
      </c>
    </row>
    <row r="30" spans="1:5" ht="15" customHeight="1">
      <c r="A30" s="20" t="s">
        <v>125</v>
      </c>
      <c r="B30" s="21" t="s">
        <v>126</v>
      </c>
      <c r="C30" s="22">
        <v>154.8</v>
      </c>
      <c r="D30" s="22"/>
      <c r="E30" s="22">
        <v>154.8</v>
      </c>
    </row>
    <row r="31" spans="1:5" ht="15" customHeight="1">
      <c r="A31" s="20" t="s">
        <v>127</v>
      </c>
      <c r="B31" s="21" t="s">
        <v>128</v>
      </c>
      <c r="C31" s="22">
        <v>154.8</v>
      </c>
      <c r="D31" s="22"/>
      <c r="E31" s="22">
        <v>154.8</v>
      </c>
    </row>
    <row r="32" spans="1:5" ht="15" customHeight="1">
      <c r="A32" s="23" t="s">
        <v>129</v>
      </c>
      <c r="B32" s="24" t="s">
        <v>130</v>
      </c>
      <c r="C32" s="12">
        <v>154.8</v>
      </c>
      <c r="D32" s="12"/>
      <c r="E32" s="12">
        <v>154.8</v>
      </c>
    </row>
    <row r="33" spans="1:5" ht="15" customHeight="1">
      <c r="A33" s="20" t="s">
        <v>131</v>
      </c>
      <c r="B33" s="21" t="s">
        <v>132</v>
      </c>
      <c r="C33" s="22">
        <v>41.7</v>
      </c>
      <c r="D33" s="22"/>
      <c r="E33" s="22">
        <v>41.7</v>
      </c>
    </row>
    <row r="34" spans="1:5" ht="15" customHeight="1">
      <c r="A34" s="20" t="s">
        <v>133</v>
      </c>
      <c r="B34" s="21" t="s">
        <v>132</v>
      </c>
      <c r="C34" s="22">
        <v>41.7</v>
      </c>
      <c r="D34" s="22"/>
      <c r="E34" s="22">
        <v>41.7</v>
      </c>
    </row>
    <row r="35" spans="1:5" ht="15" customHeight="1">
      <c r="A35" s="23" t="s">
        <v>134</v>
      </c>
      <c r="B35" s="24" t="s">
        <v>135</v>
      </c>
      <c r="C35" s="12">
        <v>41.7</v>
      </c>
      <c r="D35" s="12"/>
      <c r="E35" s="12">
        <v>41.7</v>
      </c>
    </row>
    <row r="36" spans="1:5" ht="15" customHeight="1">
      <c r="A36" s="34" t="s">
        <v>183</v>
      </c>
      <c r="B36" s="35" t="s">
        <v>183</v>
      </c>
      <c r="C36" s="35" t="s">
        <v>183</v>
      </c>
      <c r="D36" s="35" t="s">
        <v>183</v>
      </c>
      <c r="E36" s="35" t="s">
        <v>183</v>
      </c>
    </row>
  </sheetData>
  <sheetProtection/>
  <mergeCells count="7">
    <mergeCell ref="A36:E36"/>
    <mergeCell ref="A3:B3"/>
    <mergeCell ref="C3:C4"/>
    <mergeCell ref="D3:D4"/>
    <mergeCell ref="E3:E4"/>
    <mergeCell ref="A5:B5"/>
    <mergeCell ref="A6:B6"/>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88"/>
  <sheetViews>
    <sheetView zoomScale="115" zoomScaleNormal="115" zoomScalePageLayoutView="0" workbookViewId="0" topLeftCell="A1">
      <selection activeCell="C6" sqref="C6"/>
    </sheetView>
  </sheetViews>
  <sheetFormatPr defaultColWidth="9.140625" defaultRowHeight="12.75"/>
  <cols>
    <col min="1" max="1" width="11.421875" style="0" customWidth="1"/>
    <col min="2" max="2" width="29.421875" style="0" customWidth="1"/>
    <col min="3" max="5" width="17.140625" style="0" customWidth="1"/>
  </cols>
  <sheetData>
    <row r="1" spans="1:5" ht="27.75" customHeight="1">
      <c r="A1" s="1"/>
      <c r="B1" s="2"/>
      <c r="C1" s="3" t="s">
        <v>184</v>
      </c>
      <c r="D1" s="2"/>
      <c r="E1" s="4"/>
    </row>
    <row r="2" spans="1:5" ht="15" customHeight="1">
      <c r="A2" s="5" t="s">
        <v>1</v>
      </c>
      <c r="B2" s="6"/>
      <c r="C2" s="7" t="s">
        <v>181</v>
      </c>
      <c r="D2" s="6"/>
      <c r="E2" s="8" t="s">
        <v>3</v>
      </c>
    </row>
    <row r="3" spans="1:5" ht="15" customHeight="1">
      <c r="A3" s="30" t="s">
        <v>6</v>
      </c>
      <c r="B3" s="31" t="s">
        <v>6</v>
      </c>
      <c r="C3" s="33" t="s">
        <v>64</v>
      </c>
      <c r="D3" s="33" t="s">
        <v>185</v>
      </c>
      <c r="E3" s="33" t="s">
        <v>186</v>
      </c>
    </row>
    <row r="4" spans="1:5" ht="32.25" customHeight="1">
      <c r="A4" s="19" t="s">
        <v>187</v>
      </c>
      <c r="B4" s="26" t="s">
        <v>86</v>
      </c>
      <c r="C4" s="31" t="s">
        <v>64</v>
      </c>
      <c r="D4" s="31" t="s">
        <v>185</v>
      </c>
      <c r="E4" s="31" t="s">
        <v>186</v>
      </c>
    </row>
    <row r="5" spans="1:5" ht="15" customHeight="1">
      <c r="A5" s="38" t="s">
        <v>87</v>
      </c>
      <c r="B5" s="37" t="s">
        <v>87</v>
      </c>
      <c r="C5" s="10" t="s">
        <v>10</v>
      </c>
      <c r="D5" s="10" t="s">
        <v>11</v>
      </c>
      <c r="E5" s="10" t="s">
        <v>18</v>
      </c>
    </row>
    <row r="6" spans="1:5" ht="15" customHeight="1">
      <c r="A6" s="30" t="s">
        <v>75</v>
      </c>
      <c r="B6" s="31" t="s">
        <v>75</v>
      </c>
      <c r="C6" s="12">
        <v>3505.3</v>
      </c>
      <c r="D6" s="12">
        <v>3001.7</v>
      </c>
      <c r="E6" s="12">
        <v>503.6</v>
      </c>
    </row>
    <row r="7" spans="1:5" ht="15" customHeight="1">
      <c r="A7" s="9" t="s">
        <v>188</v>
      </c>
      <c r="B7" s="10" t="s">
        <v>189</v>
      </c>
      <c r="C7" s="12">
        <v>1967.6</v>
      </c>
      <c r="D7" s="12">
        <v>1967.6</v>
      </c>
      <c r="E7" s="12"/>
    </row>
    <row r="8" spans="1:5" ht="15" customHeight="1">
      <c r="A8" s="9" t="s">
        <v>190</v>
      </c>
      <c r="B8" s="10" t="s">
        <v>191</v>
      </c>
      <c r="C8" s="12">
        <v>491.3</v>
      </c>
      <c r="D8" s="12">
        <v>491.3</v>
      </c>
      <c r="E8" s="12"/>
    </row>
    <row r="9" spans="1:5" ht="15" customHeight="1">
      <c r="A9" s="9" t="s">
        <v>192</v>
      </c>
      <c r="B9" s="10" t="s">
        <v>193</v>
      </c>
      <c r="C9" s="12">
        <v>828.5</v>
      </c>
      <c r="D9" s="12">
        <v>828.5</v>
      </c>
      <c r="E9" s="12"/>
    </row>
    <row r="10" spans="1:5" ht="15" customHeight="1">
      <c r="A10" s="9" t="s">
        <v>194</v>
      </c>
      <c r="B10" s="10" t="s">
        <v>195</v>
      </c>
      <c r="C10" s="12">
        <v>34.3</v>
      </c>
      <c r="D10" s="12">
        <v>34.3</v>
      </c>
      <c r="E10" s="12"/>
    </row>
    <row r="11" spans="1:5" ht="15" customHeight="1">
      <c r="A11" s="9" t="s">
        <v>196</v>
      </c>
      <c r="B11" s="10" t="s">
        <v>197</v>
      </c>
      <c r="C11" s="12">
        <v>258</v>
      </c>
      <c r="D11" s="12">
        <v>258</v>
      </c>
      <c r="E11" s="12"/>
    </row>
    <row r="12" spans="1:5" ht="15" customHeight="1">
      <c r="A12" s="9" t="s">
        <v>198</v>
      </c>
      <c r="B12" s="10" t="s">
        <v>199</v>
      </c>
      <c r="C12" s="12">
        <v>5.9</v>
      </c>
      <c r="D12" s="12">
        <v>5.9</v>
      </c>
      <c r="E12" s="12"/>
    </row>
    <row r="13" spans="1:5" ht="15" customHeight="1">
      <c r="A13" s="9" t="s">
        <v>200</v>
      </c>
      <c r="B13" s="10" t="s">
        <v>201</v>
      </c>
      <c r="C13" s="12">
        <v>78.6</v>
      </c>
      <c r="D13" s="12">
        <v>78.6</v>
      </c>
      <c r="E13" s="12"/>
    </row>
    <row r="14" spans="1:5" ht="15" customHeight="1">
      <c r="A14" s="9" t="s">
        <v>202</v>
      </c>
      <c r="B14" s="10" t="s">
        <v>203</v>
      </c>
      <c r="C14" s="12">
        <v>71.7</v>
      </c>
      <c r="D14" s="12">
        <v>71.7</v>
      </c>
      <c r="E14" s="12"/>
    </row>
    <row r="15" spans="1:5" ht="15" customHeight="1">
      <c r="A15" s="9" t="s">
        <v>204</v>
      </c>
      <c r="B15" s="10" t="s">
        <v>205</v>
      </c>
      <c r="C15" s="12">
        <v>171.9</v>
      </c>
      <c r="D15" s="12">
        <v>171.9</v>
      </c>
      <c r="E15" s="12"/>
    </row>
    <row r="16" spans="1:5" ht="15" customHeight="1">
      <c r="A16" s="9" t="s">
        <v>206</v>
      </c>
      <c r="B16" s="10" t="s">
        <v>207</v>
      </c>
      <c r="C16" s="12">
        <v>27.4</v>
      </c>
      <c r="D16" s="12">
        <v>27.4</v>
      </c>
      <c r="E16" s="12"/>
    </row>
    <row r="17" spans="1:5" ht="15" customHeight="1">
      <c r="A17" s="9" t="s">
        <v>208</v>
      </c>
      <c r="B17" s="10" t="s">
        <v>209</v>
      </c>
      <c r="C17" s="29">
        <v>1034.1</v>
      </c>
      <c r="D17" s="12">
        <v>1034.1</v>
      </c>
      <c r="E17" s="12"/>
    </row>
    <row r="18" spans="1:5" ht="15" customHeight="1">
      <c r="A18" s="9" t="s">
        <v>210</v>
      </c>
      <c r="B18" s="10" t="s">
        <v>211</v>
      </c>
      <c r="C18" s="12">
        <v>0.3</v>
      </c>
      <c r="D18" s="12">
        <v>0.3</v>
      </c>
      <c r="E18" s="12"/>
    </row>
    <row r="19" spans="1:5" ht="15" customHeight="1">
      <c r="A19" s="9" t="s">
        <v>212</v>
      </c>
      <c r="B19" s="10" t="s">
        <v>213</v>
      </c>
      <c r="C19" s="12">
        <v>355.4</v>
      </c>
      <c r="D19" s="12">
        <v>355.4</v>
      </c>
      <c r="E19" s="12"/>
    </row>
    <row r="20" spans="1:5" ht="15" customHeight="1">
      <c r="A20" s="9" t="s">
        <v>214</v>
      </c>
      <c r="B20" s="10" t="s">
        <v>215</v>
      </c>
      <c r="C20" s="12">
        <v>0</v>
      </c>
      <c r="D20" s="12">
        <v>0</v>
      </c>
      <c r="E20" s="12"/>
    </row>
    <row r="21" spans="1:5" ht="15" customHeight="1">
      <c r="A21" s="9" t="s">
        <v>216</v>
      </c>
      <c r="B21" s="10" t="s">
        <v>217</v>
      </c>
      <c r="C21" s="12">
        <v>14.9</v>
      </c>
      <c r="D21" s="12">
        <v>14.9</v>
      </c>
      <c r="E21" s="12"/>
    </row>
    <row r="22" spans="1:5" ht="15" customHeight="1">
      <c r="A22" s="9" t="s">
        <v>218</v>
      </c>
      <c r="B22" s="10" t="s">
        <v>219</v>
      </c>
      <c r="C22" s="12">
        <v>0</v>
      </c>
      <c r="D22" s="12">
        <v>0</v>
      </c>
      <c r="E22" s="12"/>
    </row>
    <row r="23" spans="1:5" ht="15" customHeight="1">
      <c r="A23" s="9" t="s">
        <v>220</v>
      </c>
      <c r="B23" s="10" t="s">
        <v>221</v>
      </c>
      <c r="C23" s="12">
        <v>0</v>
      </c>
      <c r="D23" s="12">
        <v>0</v>
      </c>
      <c r="E23" s="12"/>
    </row>
    <row r="24" spans="1:5" ht="15" customHeight="1">
      <c r="A24" s="9" t="s">
        <v>222</v>
      </c>
      <c r="B24" s="10" t="s">
        <v>223</v>
      </c>
      <c r="C24" s="12">
        <v>0</v>
      </c>
      <c r="D24" s="12">
        <v>0</v>
      </c>
      <c r="E24" s="12"/>
    </row>
    <row r="25" spans="1:5" ht="15" customHeight="1">
      <c r="A25" s="9" t="s">
        <v>224</v>
      </c>
      <c r="B25" s="10" t="s">
        <v>225</v>
      </c>
      <c r="C25" s="12">
        <v>0</v>
      </c>
      <c r="D25" s="12">
        <v>0</v>
      </c>
      <c r="E25" s="12"/>
    </row>
    <row r="26" spans="1:5" ht="15" customHeight="1">
      <c r="A26" s="9" t="s">
        <v>226</v>
      </c>
      <c r="B26" s="10" t="s">
        <v>227</v>
      </c>
      <c r="C26" s="12">
        <v>0.1</v>
      </c>
      <c r="D26" s="12">
        <v>0.1</v>
      </c>
      <c r="E26" s="12"/>
    </row>
    <row r="27" spans="1:5" ht="15" customHeight="1">
      <c r="A27" s="9" t="s">
        <v>228</v>
      </c>
      <c r="B27" s="10" t="s">
        <v>229</v>
      </c>
      <c r="C27" s="12">
        <v>0</v>
      </c>
      <c r="D27" s="12">
        <v>0</v>
      </c>
      <c r="E27" s="12"/>
    </row>
    <row r="28" spans="1:5" ht="15" customHeight="1">
      <c r="A28" s="9" t="s">
        <v>230</v>
      </c>
      <c r="B28" s="10" t="s">
        <v>231</v>
      </c>
      <c r="C28" s="12">
        <v>421.5</v>
      </c>
      <c r="D28" s="12">
        <v>421.5</v>
      </c>
      <c r="E28" s="12"/>
    </row>
    <row r="29" spans="1:5" ht="15" customHeight="1">
      <c r="A29" s="9" t="s">
        <v>232</v>
      </c>
      <c r="B29" s="10" t="s">
        <v>233</v>
      </c>
      <c r="C29" s="12">
        <v>0</v>
      </c>
      <c r="D29" s="12">
        <v>0</v>
      </c>
      <c r="E29" s="12"/>
    </row>
    <row r="30" spans="1:5" ht="15" customHeight="1">
      <c r="A30" s="9" t="s">
        <v>234</v>
      </c>
      <c r="B30" s="10" t="s">
        <v>235</v>
      </c>
      <c r="C30" s="12">
        <v>204.8</v>
      </c>
      <c r="D30" s="12">
        <v>204.8</v>
      </c>
      <c r="E30" s="12"/>
    </row>
    <row r="31" spans="1:5" ht="15" customHeight="1">
      <c r="A31" s="9" t="s">
        <v>236</v>
      </c>
      <c r="B31" s="10" t="s">
        <v>237</v>
      </c>
      <c r="C31" s="12">
        <v>1.7</v>
      </c>
      <c r="D31" s="12">
        <v>1.7</v>
      </c>
      <c r="E31" s="12"/>
    </row>
    <row r="32" spans="1:5" ht="15" customHeight="1">
      <c r="A32" s="9" t="s">
        <v>238</v>
      </c>
      <c r="B32" s="10" t="s">
        <v>239</v>
      </c>
      <c r="C32" s="12">
        <v>2.4</v>
      </c>
      <c r="D32" s="12">
        <v>2.4</v>
      </c>
      <c r="E32" s="12"/>
    </row>
    <row r="33" spans="1:5" ht="15" customHeight="1">
      <c r="A33" s="9" t="s">
        <v>240</v>
      </c>
      <c r="B33" s="10" t="s">
        <v>241</v>
      </c>
      <c r="C33" s="12">
        <v>33</v>
      </c>
      <c r="D33" s="12">
        <v>33</v>
      </c>
      <c r="E33" s="12"/>
    </row>
    <row r="34" spans="1:5" ht="15" customHeight="1">
      <c r="A34" s="9" t="s">
        <v>242</v>
      </c>
      <c r="B34" s="10" t="s">
        <v>243</v>
      </c>
      <c r="C34" s="12">
        <v>352.6</v>
      </c>
      <c r="D34" s="12"/>
      <c r="E34" s="12">
        <v>352.6</v>
      </c>
    </row>
    <row r="35" spans="1:5" ht="15" customHeight="1">
      <c r="A35" s="9" t="s">
        <v>244</v>
      </c>
      <c r="B35" s="10" t="s">
        <v>245</v>
      </c>
      <c r="C35" s="12">
        <v>31.1</v>
      </c>
      <c r="D35" s="12"/>
      <c r="E35" s="12">
        <v>31.1</v>
      </c>
    </row>
    <row r="36" spans="1:5" ht="15" customHeight="1">
      <c r="A36" s="9" t="s">
        <v>246</v>
      </c>
      <c r="B36" s="10" t="s">
        <v>247</v>
      </c>
      <c r="C36" s="12">
        <v>6.7</v>
      </c>
      <c r="D36" s="12"/>
      <c r="E36" s="12">
        <v>6.7</v>
      </c>
    </row>
    <row r="37" spans="1:5" ht="15" customHeight="1">
      <c r="A37" s="9" t="s">
        <v>248</v>
      </c>
      <c r="B37" s="10" t="s">
        <v>249</v>
      </c>
      <c r="C37" s="12">
        <v>3.8</v>
      </c>
      <c r="D37" s="12"/>
      <c r="E37" s="12">
        <v>3.8</v>
      </c>
    </row>
    <row r="38" spans="1:5" ht="15" customHeight="1">
      <c r="A38" s="9" t="s">
        <v>250</v>
      </c>
      <c r="B38" s="10" t="s">
        <v>251</v>
      </c>
      <c r="C38" s="12">
        <v>0.2</v>
      </c>
      <c r="D38" s="12"/>
      <c r="E38" s="12">
        <v>0.2</v>
      </c>
    </row>
    <row r="39" spans="1:5" ht="15" customHeight="1">
      <c r="A39" s="9" t="s">
        <v>252</v>
      </c>
      <c r="B39" s="10" t="s">
        <v>253</v>
      </c>
      <c r="C39" s="12">
        <v>0</v>
      </c>
      <c r="D39" s="12"/>
      <c r="E39" s="12">
        <v>0</v>
      </c>
    </row>
    <row r="40" spans="1:5" ht="15" customHeight="1">
      <c r="A40" s="9" t="s">
        <v>254</v>
      </c>
      <c r="B40" s="10" t="s">
        <v>255</v>
      </c>
      <c r="C40" s="12">
        <v>0</v>
      </c>
      <c r="D40" s="12"/>
      <c r="E40" s="12">
        <v>0</v>
      </c>
    </row>
    <row r="41" spans="1:5" ht="15" customHeight="1">
      <c r="A41" s="9" t="s">
        <v>256</v>
      </c>
      <c r="B41" s="10" t="s">
        <v>257</v>
      </c>
      <c r="C41" s="12">
        <v>9</v>
      </c>
      <c r="D41" s="12"/>
      <c r="E41" s="12">
        <v>9</v>
      </c>
    </row>
    <row r="42" spans="1:5" ht="15" customHeight="1">
      <c r="A42" s="9" t="s">
        <v>258</v>
      </c>
      <c r="B42" s="10" t="s">
        <v>259</v>
      </c>
      <c r="C42" s="12">
        <v>0</v>
      </c>
      <c r="D42" s="12"/>
      <c r="E42" s="12">
        <v>0</v>
      </c>
    </row>
    <row r="43" spans="1:5" ht="15" customHeight="1">
      <c r="A43" s="9" t="s">
        <v>260</v>
      </c>
      <c r="B43" s="10" t="s">
        <v>261</v>
      </c>
      <c r="C43" s="12">
        <v>3.7</v>
      </c>
      <c r="D43" s="12"/>
      <c r="E43" s="12">
        <v>3.7</v>
      </c>
    </row>
    <row r="44" spans="1:5" ht="15" customHeight="1">
      <c r="A44" s="9" t="s">
        <v>262</v>
      </c>
      <c r="B44" s="10" t="s">
        <v>263</v>
      </c>
      <c r="C44" s="12">
        <v>37.8</v>
      </c>
      <c r="D44" s="12"/>
      <c r="E44" s="12">
        <v>37.8</v>
      </c>
    </row>
    <row r="45" spans="1:5" ht="15" customHeight="1">
      <c r="A45" s="9" t="s">
        <v>264</v>
      </c>
      <c r="B45" s="10" t="s">
        <v>265</v>
      </c>
      <c r="C45" s="12">
        <v>16.8</v>
      </c>
      <c r="D45" s="12"/>
      <c r="E45" s="12">
        <v>16.8</v>
      </c>
    </row>
    <row r="46" spans="1:5" ht="15" customHeight="1">
      <c r="A46" s="9" t="s">
        <v>266</v>
      </c>
      <c r="B46" s="10" t="s">
        <v>267</v>
      </c>
      <c r="C46" s="12">
        <v>2.4</v>
      </c>
      <c r="D46" s="12"/>
      <c r="E46" s="12">
        <v>2.4</v>
      </c>
    </row>
    <row r="47" spans="1:5" ht="15" customHeight="1">
      <c r="A47" s="9" t="s">
        <v>268</v>
      </c>
      <c r="B47" s="10" t="s">
        <v>269</v>
      </c>
      <c r="C47" s="12">
        <v>0</v>
      </c>
      <c r="D47" s="12"/>
      <c r="E47" s="12">
        <v>0</v>
      </c>
    </row>
    <row r="48" spans="1:5" ht="15" customHeight="1">
      <c r="A48" s="9" t="s">
        <v>270</v>
      </c>
      <c r="B48" s="10" t="s">
        <v>271</v>
      </c>
      <c r="C48" s="12">
        <v>3.2</v>
      </c>
      <c r="D48" s="12"/>
      <c r="E48" s="12">
        <v>3.2</v>
      </c>
    </row>
    <row r="49" spans="1:5" ht="15" customHeight="1">
      <c r="A49" s="9" t="s">
        <v>272</v>
      </c>
      <c r="B49" s="10" t="s">
        <v>273</v>
      </c>
      <c r="C49" s="12">
        <v>2.3</v>
      </c>
      <c r="D49" s="12"/>
      <c r="E49" s="12">
        <v>2.3</v>
      </c>
    </row>
    <row r="50" spans="1:5" ht="15" customHeight="1">
      <c r="A50" s="9" t="s">
        <v>274</v>
      </c>
      <c r="B50" s="10" t="s">
        <v>275</v>
      </c>
      <c r="C50" s="12">
        <v>6.8</v>
      </c>
      <c r="D50" s="12"/>
      <c r="E50" s="12">
        <v>6.8</v>
      </c>
    </row>
    <row r="51" spans="1:5" ht="15" customHeight="1">
      <c r="A51" s="9" t="s">
        <v>276</v>
      </c>
      <c r="B51" s="10" t="s">
        <v>277</v>
      </c>
      <c r="C51" s="12">
        <v>0</v>
      </c>
      <c r="D51" s="12"/>
      <c r="E51" s="12">
        <v>0</v>
      </c>
    </row>
    <row r="52" spans="1:5" ht="15" customHeight="1">
      <c r="A52" s="9" t="s">
        <v>278</v>
      </c>
      <c r="B52" s="10" t="s">
        <v>279</v>
      </c>
      <c r="C52" s="12">
        <v>0</v>
      </c>
      <c r="D52" s="12"/>
      <c r="E52" s="12">
        <v>0</v>
      </c>
    </row>
    <row r="53" spans="1:5" ht="15" customHeight="1">
      <c r="A53" s="9" t="s">
        <v>280</v>
      </c>
      <c r="B53" s="10" t="s">
        <v>281</v>
      </c>
      <c r="C53" s="12">
        <v>0</v>
      </c>
      <c r="D53" s="12"/>
      <c r="E53" s="12">
        <v>0</v>
      </c>
    </row>
    <row r="54" spans="1:5" ht="15" customHeight="1">
      <c r="A54" s="9" t="s">
        <v>282</v>
      </c>
      <c r="B54" s="10" t="s">
        <v>283</v>
      </c>
      <c r="C54" s="12">
        <v>32.3</v>
      </c>
      <c r="D54" s="12"/>
      <c r="E54" s="12">
        <v>32.3</v>
      </c>
    </row>
    <row r="55" spans="1:5" ht="15" customHeight="1">
      <c r="A55" s="9" t="s">
        <v>284</v>
      </c>
      <c r="B55" s="10" t="s">
        <v>285</v>
      </c>
      <c r="C55" s="12">
        <v>28.8</v>
      </c>
      <c r="D55" s="12"/>
      <c r="E55" s="12">
        <v>28.8</v>
      </c>
    </row>
    <row r="56" spans="1:5" ht="15" customHeight="1">
      <c r="A56" s="9" t="s">
        <v>286</v>
      </c>
      <c r="B56" s="10" t="s">
        <v>287</v>
      </c>
      <c r="C56" s="12">
        <v>14.4</v>
      </c>
      <c r="D56" s="12"/>
      <c r="E56" s="12">
        <v>14.4</v>
      </c>
    </row>
    <row r="57" spans="1:5" ht="15" customHeight="1">
      <c r="A57" s="9" t="s">
        <v>288</v>
      </c>
      <c r="B57" s="10" t="s">
        <v>289</v>
      </c>
      <c r="C57" s="12">
        <v>41.1</v>
      </c>
      <c r="D57" s="12"/>
      <c r="E57" s="12">
        <v>41.1</v>
      </c>
    </row>
    <row r="58" spans="1:5" ht="15" customHeight="1">
      <c r="A58" s="9" t="s">
        <v>290</v>
      </c>
      <c r="B58" s="10" t="s">
        <v>291</v>
      </c>
      <c r="C58" s="12">
        <v>17.9</v>
      </c>
      <c r="D58" s="12"/>
      <c r="E58" s="12">
        <v>17.9</v>
      </c>
    </row>
    <row r="59" spans="1:5" ht="15" customHeight="1">
      <c r="A59" s="9" t="s">
        <v>292</v>
      </c>
      <c r="B59" s="10" t="s">
        <v>293</v>
      </c>
      <c r="C59" s="12">
        <v>71.7</v>
      </c>
      <c r="D59" s="12"/>
      <c r="E59" s="12">
        <v>71.7</v>
      </c>
    </row>
    <row r="60" spans="1:5" ht="15" customHeight="1">
      <c r="A60" s="9" t="s">
        <v>294</v>
      </c>
      <c r="B60" s="10" t="s">
        <v>295</v>
      </c>
      <c r="C60" s="12">
        <v>0</v>
      </c>
      <c r="D60" s="12"/>
      <c r="E60" s="12">
        <v>0</v>
      </c>
    </row>
    <row r="61" spans="1:5" ht="15" customHeight="1">
      <c r="A61" s="9" t="s">
        <v>296</v>
      </c>
      <c r="B61" s="10" t="s">
        <v>297</v>
      </c>
      <c r="C61" s="12">
        <v>22.6</v>
      </c>
      <c r="D61" s="12"/>
      <c r="E61" s="12">
        <v>22.6</v>
      </c>
    </row>
    <row r="62" spans="1:5" ht="15" customHeight="1">
      <c r="A62" s="9" t="s">
        <v>298</v>
      </c>
      <c r="B62" s="10" t="s">
        <v>299</v>
      </c>
      <c r="C62" s="12">
        <v>12.7</v>
      </c>
      <c r="D62" s="12"/>
      <c r="E62" s="12">
        <v>12.7</v>
      </c>
    </row>
    <row r="63" spans="1:5" ht="15" customHeight="1">
      <c r="A63" s="9" t="s">
        <v>300</v>
      </c>
      <c r="B63" s="10" t="s">
        <v>301</v>
      </c>
      <c r="C63" s="12">
        <v>0</v>
      </c>
      <c r="D63" s="12"/>
      <c r="E63" s="12">
        <v>0</v>
      </c>
    </row>
    <row r="64" spans="1:5" ht="15" customHeight="1">
      <c r="A64" s="9" t="s">
        <v>302</v>
      </c>
      <c r="B64" s="10" t="s">
        <v>303</v>
      </c>
      <c r="C64" s="12">
        <v>12.7</v>
      </c>
      <c r="D64" s="12"/>
      <c r="E64" s="12">
        <v>12.7</v>
      </c>
    </row>
    <row r="65" spans="1:5" ht="15" customHeight="1">
      <c r="A65" s="9" t="s">
        <v>304</v>
      </c>
      <c r="B65" s="10" t="s">
        <v>305</v>
      </c>
      <c r="C65" s="12">
        <v>0</v>
      </c>
      <c r="D65" s="12"/>
      <c r="E65" s="12">
        <v>0</v>
      </c>
    </row>
    <row r="66" spans="1:5" ht="15" customHeight="1">
      <c r="A66" s="9" t="s">
        <v>306</v>
      </c>
      <c r="B66" s="10" t="s">
        <v>307</v>
      </c>
      <c r="C66" s="12">
        <v>0</v>
      </c>
      <c r="D66" s="12"/>
      <c r="E66" s="12">
        <v>0</v>
      </c>
    </row>
    <row r="67" spans="1:5" ht="15" customHeight="1">
      <c r="A67" s="9" t="s">
        <v>308</v>
      </c>
      <c r="B67" s="10" t="s">
        <v>309</v>
      </c>
      <c r="C67" s="12">
        <v>0</v>
      </c>
      <c r="D67" s="12"/>
      <c r="E67" s="12">
        <v>0</v>
      </c>
    </row>
    <row r="68" spans="1:5" ht="15" customHeight="1">
      <c r="A68" s="9" t="s">
        <v>310</v>
      </c>
      <c r="B68" s="10" t="s">
        <v>311</v>
      </c>
      <c r="C68" s="12">
        <v>0</v>
      </c>
      <c r="D68" s="12"/>
      <c r="E68" s="12">
        <v>0</v>
      </c>
    </row>
    <row r="69" spans="1:5" ht="15" customHeight="1">
      <c r="A69" s="9" t="s">
        <v>312</v>
      </c>
      <c r="B69" s="10" t="s">
        <v>313</v>
      </c>
      <c r="C69" s="12">
        <v>0</v>
      </c>
      <c r="D69" s="12"/>
      <c r="E69" s="12">
        <v>0</v>
      </c>
    </row>
    <row r="70" spans="1:5" ht="15" customHeight="1">
      <c r="A70" s="9" t="s">
        <v>314</v>
      </c>
      <c r="B70" s="10" t="s">
        <v>315</v>
      </c>
      <c r="C70" s="12">
        <v>0</v>
      </c>
      <c r="D70" s="12"/>
      <c r="E70" s="12">
        <v>0</v>
      </c>
    </row>
    <row r="71" spans="1:5" ht="15" customHeight="1">
      <c r="A71" s="9" t="s">
        <v>316</v>
      </c>
      <c r="B71" s="10" t="s">
        <v>317</v>
      </c>
      <c r="C71" s="12">
        <v>0</v>
      </c>
      <c r="D71" s="12"/>
      <c r="E71" s="12">
        <v>0</v>
      </c>
    </row>
    <row r="72" spans="1:5" ht="15" customHeight="1">
      <c r="A72" s="9" t="s">
        <v>318</v>
      </c>
      <c r="B72" s="10" t="s">
        <v>319</v>
      </c>
      <c r="C72" s="12">
        <v>0</v>
      </c>
      <c r="D72" s="12"/>
      <c r="E72" s="12">
        <v>0</v>
      </c>
    </row>
    <row r="73" spans="1:5" ht="15" customHeight="1">
      <c r="A73" s="9" t="s">
        <v>320</v>
      </c>
      <c r="B73" s="10" t="s">
        <v>321</v>
      </c>
      <c r="C73" s="12">
        <v>0</v>
      </c>
      <c r="D73" s="12"/>
      <c r="E73" s="12">
        <v>0</v>
      </c>
    </row>
    <row r="74" spans="1:5" ht="15" customHeight="1">
      <c r="A74" s="9" t="s">
        <v>322</v>
      </c>
      <c r="B74" s="10" t="s">
        <v>323</v>
      </c>
      <c r="C74" s="12">
        <v>0</v>
      </c>
      <c r="D74" s="12"/>
      <c r="E74" s="12">
        <v>0</v>
      </c>
    </row>
    <row r="75" spans="1:5" ht="15" customHeight="1">
      <c r="A75" s="9" t="s">
        <v>324</v>
      </c>
      <c r="B75" s="10" t="s">
        <v>325</v>
      </c>
      <c r="C75" s="12">
        <v>0</v>
      </c>
      <c r="D75" s="12"/>
      <c r="E75" s="12">
        <v>0</v>
      </c>
    </row>
    <row r="76" spans="1:5" ht="15" customHeight="1">
      <c r="A76" s="9" t="s">
        <v>326</v>
      </c>
      <c r="B76" s="10" t="s">
        <v>327</v>
      </c>
      <c r="C76" s="12"/>
      <c r="D76" s="12"/>
      <c r="E76" s="12"/>
    </row>
    <row r="77" spans="1:5" ht="15" customHeight="1">
      <c r="A77" s="9" t="s">
        <v>328</v>
      </c>
      <c r="B77" s="10" t="s">
        <v>329</v>
      </c>
      <c r="C77" s="12">
        <v>0</v>
      </c>
      <c r="D77" s="12"/>
      <c r="E77" s="12">
        <v>0</v>
      </c>
    </row>
    <row r="78" spans="1:5" ht="15" customHeight="1">
      <c r="A78" s="9" t="s">
        <v>330</v>
      </c>
      <c r="B78" s="10" t="s">
        <v>331</v>
      </c>
      <c r="C78" s="12">
        <v>138.3</v>
      </c>
      <c r="D78" s="12"/>
      <c r="E78" s="12">
        <v>138.3</v>
      </c>
    </row>
    <row r="79" spans="1:5" ht="15" customHeight="1">
      <c r="A79" s="9" t="s">
        <v>332</v>
      </c>
      <c r="B79" s="10" t="s">
        <v>333</v>
      </c>
      <c r="C79" s="12">
        <v>138.3</v>
      </c>
      <c r="D79" s="12"/>
      <c r="E79" s="12">
        <v>138.3</v>
      </c>
    </row>
    <row r="80" spans="1:5" ht="15" customHeight="1">
      <c r="A80" s="9" t="s">
        <v>334</v>
      </c>
      <c r="B80" s="10" t="s">
        <v>335</v>
      </c>
      <c r="C80" s="12">
        <v>0</v>
      </c>
      <c r="D80" s="12"/>
      <c r="E80" s="12">
        <v>0</v>
      </c>
    </row>
    <row r="81" spans="1:5" ht="15" customHeight="1">
      <c r="A81" s="9" t="s">
        <v>336</v>
      </c>
      <c r="B81" s="10" t="s">
        <v>337</v>
      </c>
      <c r="C81" s="12">
        <v>0</v>
      </c>
      <c r="D81" s="12"/>
      <c r="E81" s="12">
        <v>0</v>
      </c>
    </row>
    <row r="82" spans="1:5" ht="15" customHeight="1">
      <c r="A82" s="9" t="s">
        <v>338</v>
      </c>
      <c r="B82" s="10" t="s">
        <v>339</v>
      </c>
      <c r="C82" s="12">
        <v>0</v>
      </c>
      <c r="D82" s="12"/>
      <c r="E82" s="12">
        <v>0</v>
      </c>
    </row>
    <row r="83" spans="1:5" ht="15" customHeight="1">
      <c r="A83" s="9" t="s">
        <v>340</v>
      </c>
      <c r="B83" s="10" t="s">
        <v>341</v>
      </c>
      <c r="C83" s="12">
        <v>0</v>
      </c>
      <c r="D83" s="12"/>
      <c r="E83" s="12">
        <v>0</v>
      </c>
    </row>
    <row r="84" spans="1:5" ht="13.5" customHeight="1">
      <c r="A84" s="9" t="s">
        <v>342</v>
      </c>
      <c r="B84" s="10" t="s">
        <v>343</v>
      </c>
      <c r="C84" s="12">
        <v>0</v>
      </c>
      <c r="D84" s="12"/>
      <c r="E84" s="12">
        <v>0</v>
      </c>
    </row>
    <row r="85" spans="1:5" ht="15" customHeight="1">
      <c r="A85" s="9" t="s">
        <v>344</v>
      </c>
      <c r="B85" s="10" t="s">
        <v>345</v>
      </c>
      <c r="C85" s="12">
        <v>0</v>
      </c>
      <c r="D85" s="12"/>
      <c r="E85" s="12">
        <v>0</v>
      </c>
    </row>
    <row r="86" spans="1:5" ht="15" customHeight="1">
      <c r="A86" s="9" t="s">
        <v>346</v>
      </c>
      <c r="B86" s="10" t="s">
        <v>132</v>
      </c>
      <c r="C86" s="12">
        <v>0</v>
      </c>
      <c r="D86" s="12"/>
      <c r="E86" s="12">
        <v>0</v>
      </c>
    </row>
    <row r="87" spans="1:5" ht="15" customHeight="1">
      <c r="A87" s="9" t="s">
        <v>347</v>
      </c>
      <c r="B87" s="10" t="s">
        <v>348</v>
      </c>
      <c r="C87" s="12">
        <v>0</v>
      </c>
      <c r="D87" s="12"/>
      <c r="E87" s="12">
        <v>0</v>
      </c>
    </row>
    <row r="88" spans="1:5" ht="15" customHeight="1">
      <c r="A88" s="34" t="s">
        <v>349</v>
      </c>
      <c r="B88" s="35" t="s">
        <v>349</v>
      </c>
      <c r="C88" s="35" t="s">
        <v>349</v>
      </c>
      <c r="D88" s="35" t="s">
        <v>349</v>
      </c>
      <c r="E88" s="35" t="s">
        <v>349</v>
      </c>
    </row>
  </sheetData>
  <sheetProtection/>
  <mergeCells count="7">
    <mergeCell ref="A88:E88"/>
    <mergeCell ref="A3:B3"/>
    <mergeCell ref="C3:C4"/>
    <mergeCell ref="D3:D4"/>
    <mergeCell ref="E3:E4"/>
    <mergeCell ref="A5:B5"/>
    <mergeCell ref="A6:B6"/>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D13" sqref="D13"/>
    </sheetView>
  </sheetViews>
  <sheetFormatPr defaultColWidth="9.140625" defaultRowHeight="12.75"/>
  <cols>
    <col min="1" max="1" width="11.7109375" style="0" customWidth="1"/>
    <col min="2" max="2" width="34.8515625" style="0" customWidth="1"/>
    <col min="3" max="8" width="17.140625" style="0" customWidth="1"/>
  </cols>
  <sheetData>
    <row r="1" spans="1:8" ht="27.75" customHeight="1">
      <c r="A1" s="42"/>
      <c r="B1" s="1"/>
      <c r="C1" s="1"/>
      <c r="D1" s="3" t="s">
        <v>393</v>
      </c>
      <c r="E1" s="1"/>
      <c r="F1" s="1"/>
      <c r="G1" s="1"/>
      <c r="H1" s="43"/>
    </row>
    <row r="2" spans="1:8" ht="15" customHeight="1">
      <c r="A2" s="5" t="s">
        <v>401</v>
      </c>
      <c r="B2" s="44"/>
      <c r="C2" s="44"/>
      <c r="D2" s="45" t="s">
        <v>403</v>
      </c>
      <c r="E2" s="44"/>
      <c r="F2" s="44"/>
      <c r="G2" s="44"/>
      <c r="H2" s="46" t="s">
        <v>3</v>
      </c>
    </row>
    <row r="3" spans="1:8" ht="15" customHeight="1">
      <c r="A3" s="30" t="s">
        <v>6</v>
      </c>
      <c r="B3" s="47" t="s">
        <v>6</v>
      </c>
      <c r="C3" s="48" t="s">
        <v>394</v>
      </c>
      <c r="D3" s="48" t="s">
        <v>395</v>
      </c>
      <c r="E3" s="48" t="s">
        <v>396</v>
      </c>
      <c r="F3" s="47" t="s">
        <v>396</v>
      </c>
      <c r="G3" s="47" t="s">
        <v>396</v>
      </c>
      <c r="H3" s="48" t="s">
        <v>397</v>
      </c>
    </row>
    <row r="4" spans="1:8" ht="31.5" customHeight="1">
      <c r="A4" s="49" t="s">
        <v>85</v>
      </c>
      <c r="B4" s="50" t="s">
        <v>86</v>
      </c>
      <c r="C4" s="47" t="s">
        <v>394</v>
      </c>
      <c r="D4" s="47" t="s">
        <v>395</v>
      </c>
      <c r="E4" s="50" t="s">
        <v>355</v>
      </c>
      <c r="F4" s="50" t="s">
        <v>182</v>
      </c>
      <c r="G4" s="50" t="s">
        <v>139</v>
      </c>
      <c r="H4" s="47" t="s">
        <v>397</v>
      </c>
    </row>
    <row r="5" spans="1:8" ht="15" customHeight="1">
      <c r="A5" s="30" t="s">
        <v>87</v>
      </c>
      <c r="B5" s="47" t="s">
        <v>87</v>
      </c>
      <c r="C5" s="50" t="s">
        <v>10</v>
      </c>
      <c r="D5" s="50" t="s">
        <v>11</v>
      </c>
      <c r="E5" s="50" t="s">
        <v>18</v>
      </c>
      <c r="F5" s="50" t="s">
        <v>21</v>
      </c>
      <c r="G5" s="50" t="s">
        <v>24</v>
      </c>
      <c r="H5" s="50" t="s">
        <v>27</v>
      </c>
    </row>
    <row r="6" spans="1:8" ht="15" customHeight="1">
      <c r="A6" s="30" t="s">
        <v>75</v>
      </c>
      <c r="B6" s="47" t="s">
        <v>75</v>
      </c>
      <c r="C6" s="51"/>
      <c r="D6" s="51"/>
      <c r="E6" s="51"/>
      <c r="F6" s="51"/>
      <c r="G6" s="51"/>
      <c r="H6" s="51"/>
    </row>
    <row r="7" spans="1:8" ht="15" customHeight="1">
      <c r="A7" s="52"/>
      <c r="B7" s="53"/>
      <c r="C7" s="51"/>
      <c r="D7" s="51"/>
      <c r="E7" s="51"/>
      <c r="F7" s="51"/>
      <c r="G7" s="51"/>
      <c r="H7" s="51"/>
    </row>
    <row r="8" spans="1:8" ht="15" customHeight="1">
      <c r="A8" s="54" t="s">
        <v>398</v>
      </c>
      <c r="B8" s="55" t="s">
        <v>398</v>
      </c>
      <c r="C8" s="55" t="s">
        <v>398</v>
      </c>
      <c r="D8" s="55" t="s">
        <v>398</v>
      </c>
      <c r="E8" s="55" t="s">
        <v>398</v>
      </c>
      <c r="F8" s="55" t="s">
        <v>398</v>
      </c>
      <c r="G8" s="55" t="s">
        <v>398</v>
      </c>
      <c r="H8" s="55" t="s">
        <v>398</v>
      </c>
    </row>
    <row r="9" spans="1:8" ht="25.5" customHeight="1">
      <c r="A9" s="56" t="s">
        <v>402</v>
      </c>
      <c r="B9" s="57" t="s">
        <v>399</v>
      </c>
      <c r="C9" s="57" t="s">
        <v>399</v>
      </c>
      <c r="D9" s="57" t="s">
        <v>399</v>
      </c>
      <c r="E9" s="57" t="s">
        <v>399</v>
      </c>
      <c r="F9" s="57" t="s">
        <v>399</v>
      </c>
      <c r="G9" s="57" t="s">
        <v>399</v>
      </c>
      <c r="H9" s="57" t="s">
        <v>399</v>
      </c>
    </row>
  </sheetData>
  <sheetProtection/>
  <mergeCells count="9">
    <mergeCell ref="A6:B6"/>
    <mergeCell ref="A8:H8"/>
    <mergeCell ref="A9:H9"/>
    <mergeCell ref="A3:B3"/>
    <mergeCell ref="C3:C4"/>
    <mergeCell ref="D3:D4"/>
    <mergeCell ref="E3:G3"/>
    <mergeCell ref="H3:H4"/>
    <mergeCell ref="A5:B5"/>
  </mergeCells>
  <printOptions/>
  <pageMargins left="0.75" right="0.75" top="1" bottom="1"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8"/>
  <sheetViews>
    <sheetView zoomScalePageLayoutView="0" workbookViewId="0" topLeftCell="A1">
      <selection activeCell="A2" sqref="A2"/>
    </sheetView>
  </sheetViews>
  <sheetFormatPr defaultColWidth="9.140625" defaultRowHeight="12.75"/>
  <cols>
    <col min="1" max="6" width="18.7109375" style="0" customWidth="1"/>
  </cols>
  <sheetData>
    <row r="1" spans="1:6" ht="27.75" customHeight="1">
      <c r="A1" s="1"/>
      <c r="B1" s="2"/>
      <c r="C1" s="3" t="s">
        <v>350</v>
      </c>
      <c r="D1" s="2"/>
      <c r="E1" s="2"/>
      <c r="F1" s="4"/>
    </row>
    <row r="2" spans="1:6" ht="15" customHeight="1">
      <c r="A2" s="5" t="s">
        <v>400</v>
      </c>
      <c r="B2" s="6"/>
      <c r="C2" s="7" t="s">
        <v>181</v>
      </c>
      <c r="D2" s="6"/>
      <c r="E2" s="6"/>
      <c r="F2" s="8" t="s">
        <v>3</v>
      </c>
    </row>
    <row r="3" spans="1:6" ht="15" customHeight="1">
      <c r="A3" s="30" t="s">
        <v>351</v>
      </c>
      <c r="B3" s="31" t="s">
        <v>351</v>
      </c>
      <c r="C3" s="31" t="s">
        <v>351</v>
      </c>
      <c r="D3" s="31" t="s">
        <v>351</v>
      </c>
      <c r="E3" s="31" t="s">
        <v>351</v>
      </c>
      <c r="F3" s="31" t="s">
        <v>351</v>
      </c>
    </row>
    <row r="4" spans="1:6" ht="15" customHeight="1">
      <c r="A4" s="30" t="s">
        <v>75</v>
      </c>
      <c r="B4" s="33" t="s">
        <v>352</v>
      </c>
      <c r="C4" s="33" t="s">
        <v>353</v>
      </c>
      <c r="D4" s="31" t="s">
        <v>353</v>
      </c>
      <c r="E4" s="31" t="s">
        <v>353</v>
      </c>
      <c r="F4" s="33" t="s">
        <v>354</v>
      </c>
    </row>
    <row r="5" spans="1:6" ht="15" customHeight="1">
      <c r="A5" s="39" t="s">
        <v>75</v>
      </c>
      <c r="B5" s="31" t="s">
        <v>352</v>
      </c>
      <c r="C5" s="10" t="s">
        <v>355</v>
      </c>
      <c r="D5" s="10" t="s">
        <v>356</v>
      </c>
      <c r="E5" s="10" t="s">
        <v>357</v>
      </c>
      <c r="F5" s="31" t="s">
        <v>354</v>
      </c>
    </row>
    <row r="6" spans="1:6" ht="15" customHeight="1">
      <c r="A6" s="9" t="s">
        <v>10</v>
      </c>
      <c r="B6" s="10" t="s">
        <v>11</v>
      </c>
      <c r="C6" s="10" t="s">
        <v>18</v>
      </c>
      <c r="D6" s="10" t="s">
        <v>21</v>
      </c>
      <c r="E6" s="10" t="s">
        <v>24</v>
      </c>
      <c r="F6" s="10" t="s">
        <v>27</v>
      </c>
    </row>
    <row r="7" spans="1:6" ht="15" customHeight="1">
      <c r="A7" s="28">
        <v>46.3</v>
      </c>
      <c r="B7" s="12">
        <v>21.1</v>
      </c>
      <c r="C7" s="12">
        <v>17.9</v>
      </c>
      <c r="D7" s="12">
        <v>0</v>
      </c>
      <c r="E7" s="12">
        <v>17.9</v>
      </c>
      <c r="F7" s="12">
        <v>7.3</v>
      </c>
    </row>
    <row r="8" spans="1:6" ht="15" customHeight="1">
      <c r="A8" s="34" t="s">
        <v>358</v>
      </c>
      <c r="B8" s="35" t="s">
        <v>358</v>
      </c>
      <c r="C8" s="35" t="s">
        <v>358</v>
      </c>
      <c r="D8" s="35" t="s">
        <v>358</v>
      </c>
      <c r="E8" s="35" t="s">
        <v>358</v>
      </c>
      <c r="F8" s="35" t="s">
        <v>358</v>
      </c>
    </row>
  </sheetData>
  <sheetProtection/>
  <mergeCells count="6">
    <mergeCell ref="A8:F8"/>
    <mergeCell ref="A3:F3"/>
    <mergeCell ref="A4:A5"/>
    <mergeCell ref="B4:B5"/>
    <mergeCell ref="C4:E4"/>
    <mergeCell ref="F4:F5"/>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cp:lastPrinted>2017-09-08T01:56:24Z</cp:lastPrinted>
  <dcterms:modified xsi:type="dcterms:W3CDTF">2017-09-08T06:28:05Z</dcterms:modified>
  <cp:category/>
  <cp:version/>
  <cp:contentType/>
  <cp:contentStatus/>
</cp:coreProperties>
</file>